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69EA44C7-80D5-4040-82CD-6DD97A8695E4}" xr6:coauthVersionLast="47" xr6:coauthVersionMax="47" xr10:uidLastSave="{00000000-0000-0000-0000-000000000000}"/>
  <workbookProtection workbookAlgorithmName="SHA-512" workbookHashValue="QTlV443liNBxaFuy/Pr1NsRvfgWwGzjyciwhb59aG3ym9F3GzamWVKJHL7YiOCEY1axYxpYRcYzdro00bnxGGA==" workbookSaltValue="s75t9BDrnliCsCMJSPP9eg==" workbookSpinCount="100000" lockStructure="1"/>
  <bookViews>
    <workbookView xWindow="-120" yWindow="-120" windowWidth="19440" windowHeight="15000" firstSheet="7" activeTab="11" xr2:uid="{CCC68259-CF39-474E-9EB8-0BCBE7AE44C9}"/>
  </bookViews>
  <sheets>
    <sheet name="3D та 2,5D" sheetId="2" r:id="rId1"/>
    <sheet name="Фотозони" sheetId="3" r:id="rId2"/>
    <sheet name="Арки" sheetId="1" r:id="rId3"/>
    <sheet name="Фонтани" sheetId="7" r:id="rId4"/>
    <sheet name="Сніжинки-зірки" sheetId="4" r:id="rId5"/>
    <sheet name="Мотиви" sheetId="5" r:id="rId6"/>
    <sheet name="Кронштейни" sheetId="10" r:id="rId7"/>
    <sheet name="Перетяжки" sheetId="8" r:id="rId8"/>
    <sheet name="Фігури з тканини" sheetId="6" state="hidden" r:id="rId9"/>
    <sheet name="Ялинки " sheetId="15" r:id="rId10"/>
    <sheet name="Ялинки з ілюмінацією" sheetId="9" r:id="rId11"/>
    <sheet name="Гірлянда" sheetId="12" r:id="rId12"/>
    <sheet name="Декор" sheetId="13" r:id="rId13"/>
    <sheet name="курс" sheetId="11" r:id="rId14"/>
  </sheets>
  <externalReferences>
    <externalReference r:id="rId15"/>
    <externalReference r:id="rId16"/>
  </externalReferences>
  <definedNames>
    <definedName name="_xlnm.Print_Area" localSheetId="11">Гірлянда!$A$1:$O$215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1" i="15" l="1"/>
  <c r="L39" i="15"/>
  <c r="L38" i="15"/>
  <c r="L37" i="15"/>
  <c r="L36" i="15"/>
  <c r="L35" i="15"/>
  <c r="L34" i="15"/>
  <c r="L33" i="15"/>
  <c r="M166" i="12" l="1"/>
  <c r="M179" i="12"/>
  <c r="M192" i="12" l="1"/>
  <c r="M42" i="12"/>
  <c r="M54" i="12"/>
  <c r="M81" i="12" s="1"/>
  <c r="M97" i="12" s="1"/>
  <c r="M55" i="12"/>
  <c r="M78" i="12" s="1"/>
  <c r="M94" i="12" s="1"/>
  <c r="L8" i="15" l="1"/>
  <c r="L10" i="15"/>
  <c r="L12" i="15"/>
  <c r="L14" i="15"/>
  <c r="L16" i="15"/>
  <c r="L18" i="15"/>
  <c r="L20" i="15"/>
  <c r="L22" i="15"/>
  <c r="L23" i="15"/>
  <c r="L24" i="15"/>
  <c r="L26" i="15"/>
  <c r="L28" i="15"/>
  <c r="L30" i="15"/>
  <c r="K49" i="9" l="1"/>
  <c r="K47" i="9"/>
  <c r="K45" i="9"/>
  <c r="K44" i="9"/>
  <c r="K43" i="9"/>
  <c r="K42" i="9"/>
  <c r="K41" i="9"/>
  <c r="K40" i="9"/>
  <c r="K39" i="9"/>
  <c r="K37" i="9"/>
  <c r="K35" i="9"/>
  <c r="K33" i="9"/>
  <c r="K31" i="9"/>
  <c r="K29" i="9"/>
  <c r="K27" i="9"/>
  <c r="K25" i="9"/>
  <c r="K23" i="9"/>
  <c r="K21" i="9"/>
  <c r="K19" i="9"/>
  <c r="K17" i="9"/>
  <c r="K15" i="9"/>
  <c r="K13" i="9"/>
  <c r="K12" i="9"/>
  <c r="K11" i="9"/>
  <c r="K10" i="9"/>
  <c r="K8" i="9"/>
  <c r="M209" i="12"/>
  <c r="M208" i="12"/>
  <c r="M207" i="12"/>
  <c r="M206" i="12"/>
  <c r="M205" i="12"/>
  <c r="M204" i="12"/>
  <c r="M203" i="12"/>
  <c r="M202" i="12"/>
  <c r="M201" i="12"/>
  <c r="M200" i="12"/>
  <c r="M199" i="12"/>
  <c r="M198" i="12"/>
  <c r="M197" i="12"/>
  <c r="M196" i="12"/>
  <c r="M195" i="12"/>
  <c r="M194" i="12"/>
  <c r="M193" i="12"/>
  <c r="M191" i="12"/>
  <c r="M190" i="12"/>
  <c r="M189" i="12"/>
  <c r="M188" i="12"/>
  <c r="M187" i="12"/>
  <c r="M186" i="12"/>
  <c r="M185" i="12"/>
  <c r="M184" i="12"/>
  <c r="M183" i="12"/>
  <c r="M182" i="12"/>
  <c r="M181" i="12"/>
  <c r="M180" i="12"/>
  <c r="M178" i="12"/>
  <c r="M177" i="12"/>
  <c r="M176" i="12"/>
  <c r="M175" i="12"/>
  <c r="M174" i="12"/>
  <c r="M173" i="12"/>
  <c r="M172" i="12"/>
  <c r="M171" i="12"/>
  <c r="M170" i="12"/>
  <c r="M169" i="12"/>
  <c r="M168" i="12"/>
  <c r="M167" i="12"/>
  <c r="M165" i="12"/>
  <c r="M164" i="12"/>
  <c r="M163" i="12"/>
  <c r="M162" i="12"/>
  <c r="M161" i="12"/>
  <c r="M160" i="12"/>
  <c r="M159" i="12"/>
  <c r="M158" i="12"/>
  <c r="M157" i="12"/>
  <c r="M156" i="12"/>
  <c r="M155" i="12"/>
  <c r="M154" i="12"/>
  <c r="M153" i="12"/>
  <c r="M152" i="12"/>
  <c r="M151" i="12"/>
  <c r="M150" i="12"/>
  <c r="M149" i="12"/>
  <c r="M147" i="12"/>
  <c r="M146" i="12"/>
  <c r="M145" i="12"/>
  <c r="M144" i="12"/>
  <c r="M143" i="12"/>
  <c r="M142" i="12"/>
  <c r="M141" i="12"/>
  <c r="M140" i="12"/>
  <c r="M139" i="12"/>
  <c r="M138" i="12"/>
  <c r="M137" i="12"/>
  <c r="M136" i="12"/>
  <c r="M135" i="12"/>
  <c r="M134" i="12"/>
  <c r="M133" i="12"/>
  <c r="M132" i="12"/>
  <c r="M131" i="12"/>
  <c r="M130" i="12"/>
  <c r="M128" i="12"/>
  <c r="M127" i="12"/>
  <c r="M125" i="12"/>
  <c r="M124" i="12"/>
  <c r="M123" i="12"/>
  <c r="M122" i="12"/>
  <c r="M121" i="12"/>
  <c r="M120" i="12"/>
  <c r="M119" i="12"/>
  <c r="M118" i="12"/>
  <c r="M117" i="12"/>
  <c r="M116" i="12"/>
  <c r="M115" i="12"/>
  <c r="M114" i="12"/>
  <c r="M113" i="12"/>
  <c r="M112" i="12"/>
  <c r="M110" i="12"/>
  <c r="M109" i="12"/>
  <c r="M107" i="12"/>
  <c r="M106" i="12"/>
  <c r="M105" i="12"/>
  <c r="M104" i="12"/>
  <c r="M103" i="12"/>
  <c r="M102" i="12"/>
  <c r="M101" i="12"/>
  <c r="M100" i="12"/>
  <c r="M89" i="12"/>
  <c r="M88" i="12"/>
  <c r="M87" i="12"/>
  <c r="M86" i="12"/>
  <c r="M85" i="12"/>
  <c r="M84" i="12"/>
  <c r="M83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82" i="12" s="1"/>
  <c r="M98" i="12" s="1"/>
  <c r="M53" i="12"/>
  <c r="M77" i="12" s="1"/>
  <c r="M93" i="12" s="1"/>
  <c r="M52" i="12"/>
  <c r="M51" i="12"/>
  <c r="M50" i="12"/>
  <c r="M49" i="12"/>
  <c r="M48" i="12"/>
  <c r="M47" i="12"/>
  <c r="M46" i="12"/>
  <c r="M80" i="12" s="1"/>
  <c r="M96" i="12" s="1"/>
  <c r="M45" i="12"/>
  <c r="M76" i="12" s="1"/>
  <c r="M92" i="12" s="1"/>
  <c r="M44" i="12"/>
  <c r="M43" i="12"/>
  <c r="M41" i="12"/>
  <c r="M40" i="12"/>
  <c r="M39" i="12"/>
  <c r="M38" i="12"/>
  <c r="M37" i="12"/>
  <c r="M36" i="12"/>
  <c r="M79" i="12" s="1"/>
  <c r="M95" i="12" s="1"/>
  <c r="M35" i="12"/>
  <c r="M34" i="12"/>
  <c r="M75" i="12" s="1"/>
  <c r="M91" i="12" s="1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M10" i="12"/>
  <c r="M9" i="12"/>
  <c r="M8" i="12"/>
  <c r="E39" i="13"/>
  <c r="E37" i="13"/>
  <c r="E35" i="13"/>
  <c r="E33" i="13"/>
  <c r="E31" i="13"/>
  <c r="E29" i="13"/>
  <c r="E27" i="13"/>
  <c r="E25" i="13"/>
  <c r="E23" i="13"/>
  <c r="E21" i="13"/>
  <c r="E19" i="13"/>
  <c r="E17" i="13"/>
  <c r="E15" i="13"/>
  <c r="E13" i="13"/>
  <c r="E11" i="13"/>
  <c r="E9" i="13"/>
  <c r="K34" i="8"/>
  <c r="K32" i="8"/>
  <c r="K30" i="8"/>
  <c r="K28" i="8"/>
  <c r="K26" i="8"/>
  <c r="K24" i="8"/>
  <c r="K22" i="8"/>
  <c r="K20" i="8"/>
  <c r="K18" i="8"/>
  <c r="K16" i="8"/>
  <c r="K14" i="8"/>
  <c r="K12" i="8"/>
  <c r="K10" i="8"/>
  <c r="K8" i="8"/>
  <c r="K38" i="10"/>
  <c r="K36" i="10"/>
  <c r="K34" i="10"/>
  <c r="K32" i="10"/>
  <c r="K30" i="10"/>
  <c r="K28" i="10"/>
  <c r="K26" i="10"/>
  <c r="K24" i="10"/>
  <c r="K22" i="10"/>
  <c r="K20" i="10"/>
  <c r="K18" i="10"/>
  <c r="K16" i="10"/>
  <c r="K14" i="10"/>
  <c r="K12" i="10"/>
  <c r="K10" i="10"/>
  <c r="K8" i="10"/>
  <c r="K28" i="5"/>
  <c r="K26" i="5"/>
  <c r="K24" i="5"/>
  <c r="K22" i="5"/>
  <c r="K20" i="5"/>
  <c r="K18" i="5"/>
  <c r="K16" i="5"/>
  <c r="K14" i="5"/>
  <c r="K12" i="5"/>
  <c r="K10" i="5"/>
  <c r="K8" i="5"/>
  <c r="K50" i="4"/>
  <c r="K48" i="4"/>
  <c r="K46" i="4"/>
  <c r="K44" i="4"/>
  <c r="K42" i="4"/>
  <c r="K40" i="4"/>
  <c r="K38" i="4"/>
  <c r="K36" i="4"/>
  <c r="K34" i="4"/>
  <c r="K32" i="4"/>
  <c r="K30" i="4"/>
  <c r="K28" i="4"/>
  <c r="K26" i="4"/>
  <c r="K24" i="4"/>
  <c r="K22" i="4"/>
  <c r="K20" i="4"/>
  <c r="K18" i="4"/>
  <c r="K16" i="4"/>
  <c r="K14" i="4"/>
  <c r="K12" i="4"/>
  <c r="K10" i="4"/>
  <c r="K8" i="4"/>
  <c r="K108" i="2"/>
  <c r="K110" i="2"/>
  <c r="K112" i="2"/>
  <c r="K114" i="2"/>
  <c r="K116" i="2"/>
  <c r="K20" i="7"/>
  <c r="K18" i="7"/>
  <c r="K16" i="7"/>
  <c r="K14" i="7"/>
  <c r="K12" i="7"/>
  <c r="K10" i="7"/>
  <c r="K8" i="7"/>
  <c r="K22" i="1"/>
  <c r="K18" i="1"/>
  <c r="K16" i="1"/>
  <c r="K14" i="1"/>
  <c r="K12" i="1"/>
  <c r="K10" i="1"/>
  <c r="K8" i="1"/>
  <c r="K22" i="3"/>
  <c r="K16" i="3"/>
  <c r="K14" i="3"/>
  <c r="K12" i="3"/>
  <c r="K10" i="3"/>
  <c r="K8" i="3"/>
  <c r="J27" i="3"/>
  <c r="K27" i="3" s="1"/>
  <c r="J26" i="3"/>
  <c r="K26" i="3" s="1"/>
  <c r="K146" i="2"/>
  <c r="K144" i="2"/>
  <c r="K142" i="2"/>
  <c r="K140" i="2"/>
  <c r="K138" i="2"/>
  <c r="K136" i="2"/>
  <c r="K134" i="2"/>
  <c r="K133" i="2"/>
  <c r="K132" i="2"/>
  <c r="K130" i="2"/>
  <c r="K129" i="2"/>
  <c r="K128" i="2"/>
  <c r="K126" i="2"/>
  <c r="K124" i="2"/>
  <c r="K122" i="2"/>
  <c r="K120" i="2"/>
  <c r="K118" i="2"/>
  <c r="K106" i="2"/>
  <c r="K104" i="2"/>
  <c r="K102" i="2"/>
  <c r="K100" i="2"/>
  <c r="K98" i="2"/>
  <c r="K94" i="2"/>
  <c r="K92" i="2"/>
  <c r="K91" i="2"/>
  <c r="K90" i="2"/>
  <c r="K89" i="2"/>
  <c r="K88" i="2"/>
  <c r="K86" i="2"/>
  <c r="K85" i="2"/>
  <c r="K84" i="2"/>
  <c r="K83" i="2"/>
  <c r="K82" i="2"/>
  <c r="K80" i="2"/>
  <c r="K81" i="2"/>
  <c r="K78" i="2"/>
  <c r="K76" i="2"/>
  <c r="K74" i="2"/>
  <c r="K72" i="2"/>
  <c r="K70" i="2"/>
  <c r="K68" i="2"/>
  <c r="K66" i="2"/>
  <c r="K64" i="2"/>
  <c r="K62" i="2"/>
  <c r="K58" i="2"/>
  <c r="K56" i="2"/>
  <c r="K54" i="2"/>
  <c r="K52" i="2"/>
  <c r="K50" i="2"/>
  <c r="K48" i="2"/>
  <c r="K46" i="2"/>
  <c r="K42" i="2"/>
  <c r="K41" i="2"/>
  <c r="K40" i="2"/>
  <c r="K39" i="2"/>
  <c r="K38" i="2"/>
  <c r="K37" i="2"/>
  <c r="K36" i="2"/>
  <c r="K35" i="2"/>
  <c r="K34" i="2"/>
  <c r="K33" i="2"/>
  <c r="K32" i="2"/>
  <c r="K31" i="2"/>
  <c r="K29" i="2"/>
  <c r="K27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N209" i="12" l="1"/>
  <c r="N208" i="12"/>
  <c r="N207" i="12"/>
  <c r="N206" i="12"/>
  <c r="N205" i="12"/>
  <c r="N204" i="12"/>
  <c r="N203" i="12"/>
  <c r="N202" i="12"/>
  <c r="N201" i="12"/>
  <c r="N200" i="12"/>
  <c r="N199" i="12"/>
  <c r="N198" i="12"/>
  <c r="N197" i="12"/>
  <c r="N196" i="12"/>
  <c r="N195" i="12"/>
  <c r="N194" i="12"/>
  <c r="N193" i="12"/>
  <c r="N192" i="12"/>
  <c r="N191" i="12"/>
  <c r="N190" i="12"/>
  <c r="N189" i="12"/>
  <c r="N188" i="12"/>
  <c r="N187" i="12"/>
  <c r="N186" i="12"/>
  <c r="N185" i="12"/>
  <c r="N184" i="12"/>
  <c r="N183" i="12"/>
  <c r="N182" i="12"/>
  <c r="N181" i="12"/>
  <c r="N180" i="12"/>
  <c r="N178" i="12"/>
  <c r="N177" i="12"/>
  <c r="N176" i="12"/>
  <c r="N175" i="12"/>
  <c r="N174" i="12"/>
  <c r="N173" i="12"/>
  <c r="N172" i="12"/>
  <c r="N171" i="12"/>
  <c r="N170" i="12"/>
  <c r="N169" i="12"/>
  <c r="N168" i="12"/>
  <c r="N167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8" i="12"/>
  <c r="N127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0" i="12"/>
  <c r="N109" i="12"/>
  <c r="N107" i="12"/>
  <c r="N106" i="12"/>
  <c r="N105" i="12"/>
  <c r="N104" i="12"/>
  <c r="N103" i="12"/>
  <c r="N102" i="12"/>
  <c r="N101" i="12"/>
  <c r="N100" i="12"/>
  <c r="N89" i="12"/>
  <c r="N88" i="12"/>
  <c r="N87" i="12"/>
  <c r="N86" i="12"/>
  <c r="N85" i="12"/>
  <c r="N84" i="12"/>
  <c r="N83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</calcChain>
</file>

<file path=xl/sharedStrings.xml><?xml version="1.0" encoding="utf-8"?>
<sst xmlns="http://schemas.openxmlformats.org/spreadsheetml/2006/main" count="2608" uniqueCount="896">
  <si>
    <t>3D334</t>
  </si>
  <si>
    <t>3D333</t>
  </si>
  <si>
    <t>Артикул / Item no.</t>
  </si>
  <si>
    <t>Ілюстрація / Illustration</t>
  </si>
  <si>
    <t>Напруга / Voltage</t>
  </si>
  <si>
    <t>Сторінка в каталозі / Catalog page  (2020-2021р.)</t>
  </si>
  <si>
    <t>230V</t>
  </si>
  <si>
    <t>36V</t>
  </si>
  <si>
    <t>3D338</t>
  </si>
  <si>
    <t>3D339</t>
  </si>
  <si>
    <t>3D335</t>
  </si>
  <si>
    <t>3D337</t>
  </si>
  <si>
    <t>3D345</t>
  </si>
  <si>
    <t>АРКИ / ARCHES</t>
  </si>
  <si>
    <t>3D346</t>
  </si>
  <si>
    <r>
      <t xml:space="preserve">ФОТОЗОНИ / </t>
    </r>
    <r>
      <rPr>
        <b/>
        <sz val="16"/>
        <color theme="1"/>
        <rFont val="Calibri (Основной текст)_x0000_"/>
        <charset val="204"/>
      </rPr>
      <t>PHOTOZONES</t>
    </r>
  </si>
  <si>
    <t>SK013</t>
  </si>
  <si>
    <t>FT005</t>
  </si>
  <si>
    <t>FT001</t>
  </si>
  <si>
    <t>FT003</t>
  </si>
  <si>
    <t>FT004</t>
  </si>
  <si>
    <t>3D290V1</t>
  </si>
  <si>
    <t>3D341</t>
  </si>
  <si>
    <t>3D348</t>
  </si>
  <si>
    <t>3DS008V1</t>
  </si>
  <si>
    <t>с. 34 / р. 34</t>
  </si>
  <si>
    <t>с. 35 / р. 35</t>
  </si>
  <si>
    <t>1,45 x 5,02 x 0,5</t>
  </si>
  <si>
    <t>SL003</t>
  </si>
  <si>
    <t>SL001</t>
  </si>
  <si>
    <t>SL065M8</t>
  </si>
  <si>
    <t>SL064</t>
  </si>
  <si>
    <t>SL063M8</t>
  </si>
  <si>
    <t>ZL062M8</t>
  </si>
  <si>
    <t>ZL063M8</t>
  </si>
  <si>
    <t>ZL060</t>
  </si>
  <si>
    <t>ZL061</t>
  </si>
  <si>
    <t>3D295M8</t>
  </si>
  <si>
    <t>1,1 x 0,96</t>
  </si>
  <si>
    <t>1,1 x 1,1</t>
  </si>
  <si>
    <t>1,0 x 0,87</t>
  </si>
  <si>
    <t>1,9 x 1,66</t>
  </si>
  <si>
    <t>0,8 x 0,8</t>
  </si>
  <si>
    <t>0,9 x 0,9</t>
  </si>
  <si>
    <t>0,74 x 0,75</t>
  </si>
  <si>
    <t>0,79 x 0,75 x 0,23</t>
  </si>
  <si>
    <t>МОТИВИ / LIGHT MOTIFS</t>
  </si>
  <si>
    <t>КРОНШТЕЙНИ / STREET LAMP MOTIFS</t>
  </si>
  <si>
    <t>KL215</t>
  </si>
  <si>
    <t>KL208M8</t>
  </si>
  <si>
    <t>KL206M8</t>
  </si>
  <si>
    <t>KL066</t>
  </si>
  <si>
    <t>KL101</t>
  </si>
  <si>
    <t>KL125</t>
  </si>
  <si>
    <t>KL207M8</t>
  </si>
  <si>
    <t>KL210M8</t>
  </si>
  <si>
    <t>KL216</t>
  </si>
  <si>
    <t>KL217</t>
  </si>
  <si>
    <t>KL218</t>
  </si>
  <si>
    <t>KL219</t>
  </si>
  <si>
    <t>24V</t>
  </si>
  <si>
    <t>www.lumiere.ua</t>
  </si>
  <si>
    <t>2,5 x 1,3</t>
  </si>
  <si>
    <t>2,5 x 1,0</t>
  </si>
  <si>
    <t>2,0 x 0,8</t>
  </si>
  <si>
    <t>1,3 x 0,85</t>
  </si>
  <si>
    <t>2,0 x 0,75</t>
  </si>
  <si>
    <t>1,8 x 0,48 x 0,25</t>
  </si>
  <si>
    <t>2,2 x 0,85</t>
  </si>
  <si>
    <t>3,45 x 1.0  конус 2,1 х 0,8 / cone 2,1 х 0,8</t>
  </si>
  <si>
    <t>3,0 x 1,25</t>
  </si>
  <si>
    <t>1,38 x 0,8  куля ⌀ 0,45 / ball ⌀ 0,45</t>
  </si>
  <si>
    <t xml:space="preserve">3,0 x 0,8 </t>
  </si>
  <si>
    <t>грн</t>
  </si>
  <si>
    <t>USD</t>
  </si>
  <si>
    <t>OL041</t>
  </si>
  <si>
    <t>OL225</t>
  </si>
  <si>
    <t>OL323</t>
  </si>
  <si>
    <t>OL329</t>
  </si>
  <si>
    <t>OL330</t>
  </si>
  <si>
    <t>OL332M1</t>
  </si>
  <si>
    <t>OL333M1</t>
  </si>
  <si>
    <t>ZL064M1</t>
  </si>
  <si>
    <t>OF007M3R</t>
  </si>
  <si>
    <t>OF008M3</t>
  </si>
  <si>
    <t>1,0 х 1.1</t>
  </si>
  <si>
    <t>PL132</t>
  </si>
  <si>
    <t>PL133</t>
  </si>
  <si>
    <t>PL134</t>
  </si>
  <si>
    <t>PL135</t>
  </si>
  <si>
    <t>PL136</t>
  </si>
  <si>
    <t>PL137</t>
  </si>
  <si>
    <t>PSL065</t>
  </si>
  <si>
    <t>PSL085</t>
  </si>
  <si>
    <t>PSL086</t>
  </si>
  <si>
    <t>PSL087</t>
  </si>
  <si>
    <t>PSL088</t>
  </si>
  <si>
    <t>с. 10 / р. 10</t>
  </si>
  <si>
    <t>1,1 x 8,2</t>
  </si>
  <si>
    <t>1,0 x 4,35</t>
  </si>
  <si>
    <t>1,0 x 4,8</t>
  </si>
  <si>
    <t>1,1 x 3,9</t>
  </si>
  <si>
    <t>0,9 x 3,65</t>
  </si>
  <si>
    <t>1,1 x 7,0</t>
  </si>
  <si>
    <t>1,3 x 9,0</t>
  </si>
  <si>
    <t>1,2 x 7,0</t>
  </si>
  <si>
    <t>2,0 x 6,4</t>
  </si>
  <si>
    <t>0,7 x 4,2</t>
  </si>
  <si>
    <t>ПЕРЕТЯЖКИ/ URBAN SPACE LIGHTS</t>
  </si>
  <si>
    <t>ФОНТАНИ / FOUNTAINS</t>
  </si>
  <si>
    <t>EF012</t>
  </si>
  <si>
    <t>EF013</t>
  </si>
  <si>
    <t>EF014</t>
  </si>
  <si>
    <t>EF015</t>
  </si>
  <si>
    <t>EF048M13</t>
  </si>
  <si>
    <t>EF049M13</t>
  </si>
  <si>
    <t>2,5 x 2,4</t>
  </si>
  <si>
    <t>1,8 x 3,6</t>
  </si>
  <si>
    <t>4,5 x 3,5</t>
  </si>
  <si>
    <t>3,0 x 3,0</t>
  </si>
  <si>
    <t>5,0 x 8,0</t>
  </si>
  <si>
    <t>СВІТЛОВІ 3D ФІГУРИ З ТКАНИНИ / FIGURES FROM FABRIC</t>
  </si>
  <si>
    <t>3DC001</t>
  </si>
  <si>
    <t>3DC003</t>
  </si>
  <si>
    <t>3DC004</t>
  </si>
  <si>
    <t>3DC006</t>
  </si>
  <si>
    <t>3DC008</t>
  </si>
  <si>
    <t>с. 39 / р. 39</t>
  </si>
  <si>
    <t>2,0 x 1,4 x 1,0</t>
  </si>
  <si>
    <t>1,7 x 1,2 x 0,6</t>
  </si>
  <si>
    <t>3,0 x 2,15 x 0,52</t>
  </si>
  <si>
    <t>1,0 x 1,95 x 0,45</t>
  </si>
  <si>
    <t>GT043</t>
  </si>
  <si>
    <t>GT046</t>
  </si>
  <si>
    <t>GT047</t>
  </si>
  <si>
    <t>GKT049</t>
  </si>
  <si>
    <t>GTK050</t>
  </si>
  <si>
    <t>GTK051</t>
  </si>
  <si>
    <t>GTK052</t>
  </si>
  <si>
    <t>3D342</t>
  </si>
  <si>
    <t>3D343</t>
  </si>
  <si>
    <t>3D344</t>
  </si>
  <si>
    <t>3DF009V3M3GD</t>
  </si>
  <si>
    <t>3DF012V3M3</t>
  </si>
  <si>
    <t>с. 44 / р. 44</t>
  </si>
  <si>
    <t>с. 45 / р. 45</t>
  </si>
  <si>
    <t>с. 46 / р. 46</t>
  </si>
  <si>
    <t>с. 47 / р. 47</t>
  </si>
  <si>
    <t>4,4 x 2.0 ⌀</t>
  </si>
  <si>
    <t>6,1 x 2.5 ⌀</t>
  </si>
  <si>
    <t>8,0 x 3.0 ⌀</t>
  </si>
  <si>
    <t>10,0 x 3.0 ⌀</t>
  </si>
  <si>
    <t>2,5 x 0,9</t>
  </si>
  <si>
    <t>3,5 x 1,25</t>
  </si>
  <si>
    <t>СВІТЛОВІ 3D та 2,5D ФІГУРИ / 3D and 2,5D</t>
  </si>
  <si>
    <t>3DF021M3GD</t>
  </si>
  <si>
    <t>3DF022M3R</t>
  </si>
  <si>
    <t>3D240</t>
  </si>
  <si>
    <t>3D313</t>
  </si>
  <si>
    <t>3DF023M3</t>
  </si>
  <si>
    <t>3DF023M3GD</t>
  </si>
  <si>
    <t>3D314</t>
  </si>
  <si>
    <t>3D332</t>
  </si>
  <si>
    <t>SK010</t>
  </si>
  <si>
    <t>3D331</t>
  </si>
  <si>
    <t>SK012</t>
  </si>
  <si>
    <t>3D310</t>
  </si>
  <si>
    <t>3D317</t>
  </si>
  <si>
    <t>3D347</t>
  </si>
  <si>
    <t>3D350</t>
  </si>
  <si>
    <t>3D322</t>
  </si>
  <si>
    <t>3D323</t>
  </si>
  <si>
    <t>3D325</t>
  </si>
  <si>
    <t>3D326</t>
  </si>
  <si>
    <t>3D298</t>
  </si>
  <si>
    <t>3D324</t>
  </si>
  <si>
    <t>3D299</t>
  </si>
  <si>
    <t>3D327</t>
  </si>
  <si>
    <t>3D330</t>
  </si>
  <si>
    <t>3D124V1</t>
  </si>
  <si>
    <t>3D328</t>
  </si>
  <si>
    <t>3D329</t>
  </si>
  <si>
    <t>3D013V2</t>
  </si>
  <si>
    <t>3D041</t>
  </si>
  <si>
    <t>3D013V1</t>
  </si>
  <si>
    <t>3D068</t>
  </si>
  <si>
    <t>3D312</t>
  </si>
  <si>
    <t>3D148V1</t>
  </si>
  <si>
    <t>3D148</t>
  </si>
  <si>
    <t>3D147V1</t>
  </si>
  <si>
    <t>3D316</t>
  </si>
  <si>
    <t>3D143</t>
  </si>
  <si>
    <t>3D318</t>
  </si>
  <si>
    <t>3D319</t>
  </si>
  <si>
    <t>3D093</t>
  </si>
  <si>
    <t>3D283</t>
  </si>
  <si>
    <t>3D284</t>
  </si>
  <si>
    <t>3D285</t>
  </si>
  <si>
    <t>3D320</t>
  </si>
  <si>
    <t>3D321</t>
  </si>
  <si>
    <t>3D297</t>
  </si>
  <si>
    <t xml:space="preserve">H = 18 м </t>
  </si>
  <si>
    <t>⌀ 2,0 /⌀ 2,0</t>
  </si>
  <si>
    <t>⌀ 3,0 / ⌀ 3,0</t>
  </si>
  <si>
    <t>с. 22 / р. 22</t>
  </si>
  <si>
    <t>⌀ 4,5</t>
  </si>
  <si>
    <t>4,0 х 3,4 х 1,7</t>
  </si>
  <si>
    <t>4,0 х 4,25 х 0,40</t>
  </si>
  <si>
    <t>2,0 х 0,9 х 0.3</t>
  </si>
  <si>
    <t>3,0 х 1,4 х 0,4</t>
  </si>
  <si>
    <t>3,0 х 3,6 х 2,0</t>
  </si>
  <si>
    <t>4,3 х 3,9 х 2,0</t>
  </si>
  <si>
    <t>1,0 х 1,0 х 1,4</t>
  </si>
  <si>
    <t>1,5 х 1,0 х 1,0</t>
  </si>
  <si>
    <t>с. 27 / р. 27</t>
  </si>
  <si>
    <t>с. 26 / р. 26</t>
  </si>
  <si>
    <t>с. 16 / р. 16</t>
  </si>
  <si>
    <t>2,0 х 0,85 х 0,85</t>
  </si>
  <si>
    <t>с. 17 / р. 17</t>
  </si>
  <si>
    <t>1,9 х 1,2 х 1,2</t>
  </si>
  <si>
    <t>1,5 х 1,2 х 1,2</t>
  </si>
  <si>
    <t>2,5 х 1,5 х 1,5</t>
  </si>
  <si>
    <t>1,9 х 2,0 х 1,0</t>
  </si>
  <si>
    <t>с. 25 / р. 25</t>
  </si>
  <si>
    <t>Матеріал виробу /  Material</t>
  </si>
  <si>
    <t>Розмір, см / dimensions, cm            H x L x W</t>
  </si>
  <si>
    <t>Вага, кг (приблизна) / Weight, kg (approximate)</t>
  </si>
  <si>
    <t>Використання / Use</t>
  </si>
  <si>
    <t>FLASH</t>
  </si>
  <si>
    <t>Фарбування / Painted</t>
  </si>
  <si>
    <t>indoor / outdoor</t>
  </si>
  <si>
    <t>AL, Duralight</t>
  </si>
  <si>
    <t>no</t>
  </si>
  <si>
    <t>SL061M8</t>
  </si>
  <si>
    <t>SL061V1M8</t>
  </si>
  <si>
    <t>SL061V2M8</t>
  </si>
  <si>
    <t>SL001V1</t>
  </si>
  <si>
    <t>SL001V2</t>
  </si>
  <si>
    <t>ZL033</t>
  </si>
  <si>
    <t>ZL010</t>
  </si>
  <si>
    <t>ZL009</t>
  </si>
  <si>
    <t>ZL009V1</t>
  </si>
  <si>
    <t>0,45 x 0,2</t>
  </si>
  <si>
    <t>0,55 x 0,55</t>
  </si>
  <si>
    <t>0,55 x 0,9</t>
  </si>
  <si>
    <t>0,3 x 0,4</t>
  </si>
  <si>
    <t>outdoor</t>
  </si>
  <si>
    <t>Al, String, Duralight</t>
  </si>
  <si>
    <t>Al, Duralight, Fiberglass</t>
  </si>
  <si>
    <t>Al, String, Fiberglass</t>
  </si>
  <si>
    <t>Al, Duralight, PVC mesh</t>
  </si>
  <si>
    <t>Al, Sting, Duralight, Fiberglass</t>
  </si>
  <si>
    <t>0,88 x 0,75</t>
  </si>
  <si>
    <t>Fiberglass, Duralight</t>
  </si>
  <si>
    <t>Fiberglass</t>
  </si>
  <si>
    <t>2,5 х 2,0</t>
  </si>
  <si>
    <t>0,62 x 0,54</t>
  </si>
  <si>
    <t>0,46 x 0,40</t>
  </si>
  <si>
    <t>Al, Fiberglass, Duralight, String</t>
  </si>
  <si>
    <t>1.9 х 1,65</t>
  </si>
  <si>
    <t>Al, Duralight, Fiberglass, String</t>
  </si>
  <si>
    <t>OL331</t>
  </si>
  <si>
    <t>4,5 x 10,0</t>
  </si>
  <si>
    <t>Al, Duralight, Fiberglass, String, Tinsel</t>
  </si>
  <si>
    <t>Al, Duralight, Fiberglass, String, PVC mesh</t>
  </si>
  <si>
    <t>Al, Duralight, Fiberglass, String, Tinsel, PVS balls</t>
  </si>
  <si>
    <t>Al, Duralight, String</t>
  </si>
  <si>
    <t>Al, Duralight, Fiberglass, Steel powder painting</t>
  </si>
  <si>
    <t>Al, Powder painting, String</t>
  </si>
  <si>
    <t>Al, Powder painting, String,  PVC mesh</t>
  </si>
  <si>
    <t>Al, Powder painting, String, Duralight</t>
  </si>
  <si>
    <t>Al, String, Duralight, Tinsel</t>
  </si>
  <si>
    <t>Al, Powder painting, String, Fiberglass, PVS balls</t>
  </si>
  <si>
    <t xml:space="preserve"> Steel powder painting, String, PVS balls</t>
  </si>
  <si>
    <t>Al, String, Duralight, Tinsel, Fiberglass</t>
  </si>
  <si>
    <t>Н = 3 м</t>
  </si>
  <si>
    <t>Al, Powder painting, String, Fiberglass, Duralight,   Tinsel</t>
  </si>
  <si>
    <t>Al, Powder painting, String, Tinsel</t>
  </si>
  <si>
    <t>Steel powder painting, String,  Fiberglass</t>
  </si>
  <si>
    <t>Н=10 м</t>
  </si>
  <si>
    <t>Н=14 м</t>
  </si>
  <si>
    <t>Н=18м</t>
  </si>
  <si>
    <t>d=0,3 м</t>
  </si>
  <si>
    <t>d=0,45 м</t>
  </si>
  <si>
    <t>d=0,5 м</t>
  </si>
  <si>
    <t>d=0,6 м</t>
  </si>
  <si>
    <t>d=0,7 - 0,75 м</t>
  </si>
  <si>
    <t>d=1,0 м</t>
  </si>
  <si>
    <t>d=1,5 м</t>
  </si>
  <si>
    <t>d=2,0 м</t>
  </si>
  <si>
    <t>d=3,0 м</t>
  </si>
  <si>
    <t>230V/24V</t>
  </si>
  <si>
    <t>3DF023V1M3</t>
  </si>
  <si>
    <t>3DF023V2M3</t>
  </si>
  <si>
    <t>3DF023V3M3</t>
  </si>
  <si>
    <t>0,5 х 0,5 х 0,68 м</t>
  </si>
  <si>
    <t>0,7 х 0,7 х 0,93 м</t>
  </si>
  <si>
    <t>1,0 х 1,0 х 1,3 м</t>
  </si>
  <si>
    <t>1,5 х 1,5 х 1,9 м</t>
  </si>
  <si>
    <t>Fiberglass, String, Tinsel</t>
  </si>
  <si>
    <t>Ціна, у.о. (з ПДВ) / Price,   USD</t>
  </si>
  <si>
    <t>Al, String</t>
  </si>
  <si>
    <t>0,9 x 4,25</t>
  </si>
  <si>
    <t>2,3 x 1</t>
  </si>
  <si>
    <t>1,6 x 0,7</t>
  </si>
  <si>
    <t>1х0,4</t>
  </si>
  <si>
    <t>1х0,9</t>
  </si>
  <si>
    <t>2,8 х 5,2 х 3,0</t>
  </si>
  <si>
    <t>⌀ 6,5</t>
  </si>
  <si>
    <t>3,0 х 2,2 х 0,4</t>
  </si>
  <si>
    <t>Steel powder painting, String+RGB washers,  Fiberglass</t>
  </si>
  <si>
    <t>2 х 1,4 х 0,5</t>
  </si>
  <si>
    <t>3,0 х 3,5 х 1</t>
  </si>
  <si>
    <t>3,6 x 8,8 x 4,4</t>
  </si>
  <si>
    <t>3,8 х 2,7 х 1</t>
  </si>
  <si>
    <t>3,8 х 2,5 х 1</t>
  </si>
  <si>
    <t>4 х 6 х 4</t>
  </si>
  <si>
    <t>4 х 1,6 х 1,5</t>
  </si>
  <si>
    <t>4 х 4 х 5</t>
  </si>
  <si>
    <t>3х2х4</t>
  </si>
  <si>
    <t>6х9х2</t>
  </si>
  <si>
    <t>3D306</t>
  </si>
  <si>
    <t>2,1 х 1,45 х 0,35</t>
  </si>
  <si>
    <t>3х3</t>
  </si>
  <si>
    <t>3х2</t>
  </si>
  <si>
    <t>3,1х1,2х1,4</t>
  </si>
  <si>
    <t>2х1,25х1</t>
  </si>
  <si>
    <t>8х4</t>
  </si>
  <si>
    <t>СНІЖИНКИ, ЗІРКИ /  SNOWFLAKES, STARS ПОСТАВЛЯЮТСЯ БЕЗ МОСТОВ!!</t>
  </si>
  <si>
    <t>2,6х5,6х0,5м</t>
  </si>
  <si>
    <t>1,5 х 2 х 0,85</t>
  </si>
  <si>
    <t>2,35 х 1,5 х 0,9</t>
  </si>
  <si>
    <t>1,15х0,91</t>
  </si>
  <si>
    <t>1,3х0,67</t>
  </si>
  <si>
    <t>1х1,2</t>
  </si>
  <si>
    <t>0,6х0,8</t>
  </si>
  <si>
    <t>0,5х1</t>
  </si>
  <si>
    <t>1х1,38</t>
  </si>
  <si>
    <t>1x1,38</t>
  </si>
  <si>
    <t>3,25х2,2</t>
  </si>
  <si>
    <t>SP163</t>
  </si>
  <si>
    <t>3,6 x 3,0</t>
  </si>
  <si>
    <t>3D349</t>
  </si>
  <si>
    <t>3DP002</t>
  </si>
  <si>
    <t>3,0 x 1,0 x 0,5</t>
  </si>
  <si>
    <t>с. 23 / р. 23</t>
  </si>
  <si>
    <t>під замовлення/under the order</t>
  </si>
  <si>
    <t>Al, Duralight, String, Tinsel</t>
  </si>
  <si>
    <t>Al, Duralight, String, Tinsel, Fiberglass</t>
  </si>
  <si>
    <t>Al, Duralight, String, PVC mesh</t>
  </si>
  <si>
    <t>Al, String, Tinsel</t>
  </si>
  <si>
    <t>Al</t>
  </si>
  <si>
    <t>e-mail: sale@lumiere.ua</t>
  </si>
  <si>
    <t>т. +38 044 355 09 11</t>
  </si>
  <si>
    <t>т. +38 048 737 89 38</t>
  </si>
  <si>
    <t>т. +38 067 461 19 99</t>
  </si>
  <si>
    <t>1,0 х 0,85</t>
  </si>
  <si>
    <t>AL, Fiberglass</t>
  </si>
  <si>
    <t>Al, Duralight</t>
  </si>
  <si>
    <t>Al, Duralight, Pixels</t>
  </si>
  <si>
    <t>Al, Duralight, String, Tinsel, Pixels</t>
  </si>
  <si>
    <t>Al, Duralight, String, PVC balls</t>
  </si>
  <si>
    <t>AL, тканина зі специальною пропиткою, LED елемент / AL, fabric with special impregnation, LED element</t>
  </si>
  <si>
    <t>Ціна скоро з'явиться / Price coming soon</t>
  </si>
  <si>
    <t>Fiberglass, String</t>
  </si>
  <si>
    <t>AL, Fiberglass, String</t>
  </si>
  <si>
    <t>AL, Fiberglass, String, PVS balls</t>
  </si>
  <si>
    <t>AL, String, PVS balls</t>
  </si>
  <si>
    <t>Flash</t>
  </si>
  <si>
    <t>ГРН</t>
  </si>
  <si>
    <t>EL205-76</t>
  </si>
  <si>
    <t>230В</t>
  </si>
  <si>
    <t>White</t>
  </si>
  <si>
    <t>Black</t>
  </si>
  <si>
    <t>No</t>
  </si>
  <si>
    <t>EL205-76B</t>
  </si>
  <si>
    <t>Blue</t>
  </si>
  <si>
    <t>EL205-76G</t>
  </si>
  <si>
    <t>Green</t>
  </si>
  <si>
    <t>EL205-76P</t>
  </si>
  <si>
    <t>Pink</t>
  </si>
  <si>
    <t>EL205-76BF</t>
  </si>
  <si>
    <t>Yes</t>
  </si>
  <si>
    <t>EL205-76C</t>
  </si>
  <si>
    <t>EL205-76CB</t>
  </si>
  <si>
    <t>EL205-76CF</t>
  </si>
  <si>
    <t>EL205-76CW</t>
  </si>
  <si>
    <t>Warm White</t>
  </si>
  <si>
    <t>EL205-76CWF</t>
  </si>
  <si>
    <t>EL205-76F</t>
  </si>
  <si>
    <t>EL205-76R</t>
  </si>
  <si>
    <t>Red</t>
  </si>
  <si>
    <t>EL205-76O</t>
  </si>
  <si>
    <t>Orange</t>
  </si>
  <si>
    <t>EL205-76W</t>
  </si>
  <si>
    <t>EL205-76WF</t>
  </si>
  <si>
    <t>EL205-76Y</t>
  </si>
  <si>
    <t>Yellow</t>
  </si>
  <si>
    <t>FL305-114P</t>
  </si>
  <si>
    <t>FL415-300P</t>
  </si>
  <si>
    <t>EL415-304F</t>
  </si>
  <si>
    <t>EL415-304BF</t>
  </si>
  <si>
    <t>EL415-304WF</t>
  </si>
  <si>
    <t>EL415-304CWF</t>
  </si>
  <si>
    <t>PVC407-100-230B indoor</t>
  </si>
  <si>
    <t>Transparent</t>
  </si>
  <si>
    <t>YES</t>
  </si>
  <si>
    <t>PVC407-100-230R indoor</t>
  </si>
  <si>
    <t>PVC407-100-230Y indoor</t>
  </si>
  <si>
    <t>EL20-160</t>
  </si>
  <si>
    <t>EL20-10-160</t>
  </si>
  <si>
    <t>EL20-160B</t>
  </si>
  <si>
    <t>EL20-10-160B</t>
  </si>
  <si>
    <t>EL20-160BF</t>
  </si>
  <si>
    <t>EL20-10-160BF</t>
  </si>
  <si>
    <t>EL20-160C</t>
  </si>
  <si>
    <t>EL20-160CB</t>
  </si>
  <si>
    <t>EL20-160CWF</t>
  </si>
  <si>
    <t>EL20-160F</t>
  </si>
  <si>
    <t>EL20-160G</t>
  </si>
  <si>
    <t>EL20-160O</t>
  </si>
  <si>
    <t>EL20-10-160O</t>
  </si>
  <si>
    <t>EL20-160P</t>
  </si>
  <si>
    <t>EL20-160R</t>
  </si>
  <si>
    <t>EL20-10-160R</t>
  </si>
  <si>
    <t>EL20-160W</t>
  </si>
  <si>
    <t>EL20-160WF</t>
  </si>
  <si>
    <t>EL20-160Y</t>
  </si>
  <si>
    <t>EL20-10-160Y</t>
  </si>
  <si>
    <t>EL20-160M</t>
  </si>
  <si>
    <t>Multicolor</t>
  </si>
  <si>
    <t>EL20-160C-24</t>
  </si>
  <si>
    <t>24В</t>
  </si>
  <si>
    <t>EL20-10-160C-24</t>
  </si>
  <si>
    <t>EL20-160CW-24</t>
  </si>
  <si>
    <t>EL20-10-160CW-24</t>
  </si>
  <si>
    <t>EL20-160CB-24</t>
  </si>
  <si>
    <t>EL20-10-160CB-24</t>
  </si>
  <si>
    <t>EL20-160CBF-24</t>
  </si>
  <si>
    <t>EL20-160CF-24</t>
  </si>
  <si>
    <t>EL20-160CY-24</t>
  </si>
  <si>
    <t>EL20-160MS</t>
  </si>
  <si>
    <t>EL20-160CG-24</t>
  </si>
  <si>
    <t>EL20-160CR-24</t>
  </si>
  <si>
    <t>EL20-10-160CR-24</t>
  </si>
  <si>
    <t>EL20-160CO-24</t>
  </si>
  <si>
    <t>PVC5-80ВF-24</t>
  </si>
  <si>
    <t>PVC5-150BF-24</t>
  </si>
  <si>
    <t>PVC20-100FF</t>
  </si>
  <si>
    <t>PVC20-100WFF</t>
  </si>
  <si>
    <t>PVC20-100F-24</t>
  </si>
  <si>
    <t>PVC20-200F</t>
  </si>
  <si>
    <t>PVC20-200WF</t>
  </si>
  <si>
    <t>EL215-300</t>
  </si>
  <si>
    <t>EL215-300F</t>
  </si>
  <si>
    <t>EL215-300WF</t>
  </si>
  <si>
    <t>EL215-300BF</t>
  </si>
  <si>
    <t>EL215-300CB</t>
  </si>
  <si>
    <t>FL215-300C</t>
  </si>
  <si>
    <t>FL215-300R</t>
  </si>
  <si>
    <t>FL215-300P</t>
  </si>
  <si>
    <t>EL2512-406</t>
  </si>
  <si>
    <t>Grid Light</t>
  </si>
  <si>
    <t>EL2512-406W</t>
  </si>
  <si>
    <t>SN50-30-230</t>
  </si>
  <si>
    <t>Snow/Water Fall</t>
  </si>
  <si>
    <t>SN50-60-230</t>
  </si>
  <si>
    <t>SN100-64-230</t>
  </si>
  <si>
    <t>SN100-128-230</t>
  </si>
  <si>
    <t>SF50-72-230</t>
  </si>
  <si>
    <t>SF50-36-230</t>
  </si>
  <si>
    <t>SF100-120-230</t>
  </si>
  <si>
    <t>SF100-60-230</t>
  </si>
  <si>
    <t>DS-SN-100mm-288RGB</t>
  </si>
  <si>
    <t>EL1-90</t>
  </si>
  <si>
    <t>String Light/Waterfall</t>
  </si>
  <si>
    <t>EL4-80</t>
  </si>
  <si>
    <t>FSL206-72-24 </t>
  </si>
  <si>
    <t>Stalactite Light/Сосульки</t>
  </si>
  <si>
    <t>FSL2507-105-24 </t>
  </si>
  <si>
    <t>Stalactite Light/Лед</t>
  </si>
  <si>
    <t>FSL3-360-3M-24</t>
  </si>
  <si>
    <t>String Light/Flash</t>
  </si>
  <si>
    <t>LEDSF-72-230</t>
  </si>
  <si>
    <t>LEDSF-72-230B</t>
  </si>
  <si>
    <t>BELT LIGHT</t>
  </si>
  <si>
    <t>E27L</t>
  </si>
  <si>
    <t>Лампа LED, пластик, диаметр 45 мм, 8 LED, 1Вт, цоколь Е27</t>
  </si>
  <si>
    <t>E27LW</t>
  </si>
  <si>
    <t>E27LY</t>
  </si>
  <si>
    <t>E27LB</t>
  </si>
  <si>
    <t>E27FG</t>
  </si>
  <si>
    <t>E27F</t>
  </si>
  <si>
    <t>E14L</t>
  </si>
  <si>
    <t>E14LB</t>
  </si>
  <si>
    <t>E14LG</t>
  </si>
  <si>
    <t>E14LO</t>
  </si>
  <si>
    <t>E14LR</t>
  </si>
  <si>
    <t>E14LW</t>
  </si>
  <si>
    <t>E14LY</t>
  </si>
  <si>
    <t>F722</t>
  </si>
  <si>
    <t>Лампа-спалах, 230В, цоколь В22, біла</t>
  </si>
  <si>
    <t>E27</t>
  </si>
  <si>
    <t>Патрон Е27</t>
  </si>
  <si>
    <t>E27C</t>
  </si>
  <si>
    <t>BL4E14</t>
  </si>
  <si>
    <t>BL4E27</t>
  </si>
  <si>
    <t>SMART CONNECT</t>
  </si>
  <si>
    <t>ELSC04</t>
  </si>
  <si>
    <t>ELSC04C</t>
  </si>
  <si>
    <t>ELSC04S</t>
  </si>
  <si>
    <t>ELSC05</t>
  </si>
  <si>
    <t>ELSC05C</t>
  </si>
  <si>
    <t>ELSC06</t>
  </si>
  <si>
    <t>ELSC06C</t>
  </si>
  <si>
    <t>ELSC01</t>
  </si>
  <si>
    <t>ELSC01C</t>
  </si>
  <si>
    <t>ELSC01L</t>
  </si>
  <si>
    <t>ELSC02</t>
  </si>
  <si>
    <t>ELSC02C</t>
  </si>
  <si>
    <t>ELSC02L</t>
  </si>
  <si>
    <t>ELSC03</t>
  </si>
  <si>
    <t>ELSC03L</t>
  </si>
  <si>
    <t>ELSC022</t>
  </si>
  <si>
    <t>ELSC07</t>
  </si>
  <si>
    <t>ELSC07C</t>
  </si>
  <si>
    <t>ELSC07PL</t>
  </si>
  <si>
    <t>ELSC07-3A</t>
  </si>
  <si>
    <t>ELSC07-10</t>
  </si>
  <si>
    <t>ELSC07-24</t>
  </si>
  <si>
    <t>ELSC07-24-2</t>
  </si>
  <si>
    <t>ELSC07-06</t>
  </si>
  <si>
    <t>ELSC07-BL-01</t>
  </si>
  <si>
    <t>ELSC09</t>
  </si>
  <si>
    <t>ELSC09-24</t>
  </si>
  <si>
    <t>ELSC010</t>
  </si>
  <si>
    <t>ELSC010-5A</t>
  </si>
  <si>
    <t>ELSC025</t>
  </si>
  <si>
    <t>ELSC026</t>
  </si>
  <si>
    <t>ELSC027</t>
  </si>
  <si>
    <t>ELSC028</t>
  </si>
  <si>
    <t>MAO-2400650</t>
  </si>
  <si>
    <t>MAO-2401000</t>
  </si>
  <si>
    <t>MAO-2406500</t>
  </si>
  <si>
    <t>TR-45-24</t>
  </si>
  <si>
    <t>TR-100-24</t>
  </si>
  <si>
    <t>TR-250-24</t>
  </si>
  <si>
    <t>AC2</t>
  </si>
  <si>
    <t>Clear</t>
  </si>
  <si>
    <t>AC3</t>
  </si>
  <si>
    <t>AC1</t>
  </si>
  <si>
    <t>AC5</t>
  </si>
  <si>
    <t>ACN1</t>
  </si>
  <si>
    <t>Заглушка для Neoflex</t>
  </si>
  <si>
    <t>ACN2</t>
  </si>
  <si>
    <t>ACN3</t>
  </si>
  <si>
    <t>ACN1 mini</t>
  </si>
  <si>
    <t>Заглушка для Neoflex mini</t>
  </si>
  <si>
    <t>ACN2 mini</t>
  </si>
  <si>
    <t>ACN3 mini</t>
  </si>
  <si>
    <t>SHRINK TUBE</t>
  </si>
  <si>
    <t>AC4</t>
  </si>
  <si>
    <t>Rope Channel</t>
  </si>
  <si>
    <t>NEON CHANNEL Mini</t>
  </si>
  <si>
    <t>NEON CHANNEL AL</t>
  </si>
  <si>
    <t>Алюмінієвий канал для укладки Neoflex mini,  1 м.</t>
  </si>
  <si>
    <t>D008</t>
  </si>
  <si>
    <t>DMX Диммер 8-ми канальний</t>
  </si>
  <si>
    <t>CDMX01</t>
  </si>
  <si>
    <t>Довжина/Length, м</t>
  </si>
  <si>
    <t>Висота/Height, м</t>
  </si>
  <si>
    <t>К-ть/number of LED</t>
  </si>
  <si>
    <t>К-ть секцій/number of sections</t>
  </si>
  <si>
    <t>Живлення/power supply</t>
  </si>
  <si>
    <t>Колір/color of LED</t>
  </si>
  <si>
    <t>Колір кабелю/Cable color</t>
  </si>
  <si>
    <t>Блок живлення/Power Supply</t>
  </si>
  <si>
    <t>Зовнішня вулична гірлянда-сталактит Stalactite Light (Icicle) на гумовому кабелі / Outdoor street garland-stalactite Stalactite Light (Icicle) on rubber cable</t>
  </si>
  <si>
    <t>Зовнішня вулична гірлянда-нить String Light на гумовому кабелі / Outdoor street garland-string String Light on rubber cable</t>
  </si>
  <si>
    <t>Зовнішня вулична гірлянда-нить String Light на ПВХ кабелі / Outdoor street garland-string String Light on PVC cable</t>
  </si>
  <si>
    <t>Зовнішня вулична гірлянда-штора Curtain Light на гумовому кабелі / Curtain Light outdoor garland curtain with rubber cable</t>
  </si>
  <si>
    <t>Зовнішня вулична гірлянда-сітка Grid Light на гумовому кабелі / Outdoor street garland-mesh Grid Light on rubber cable</t>
  </si>
  <si>
    <t>Динамічні і фантазійні гірлянди / Dynamic and fantasy garlands</t>
  </si>
  <si>
    <t>DURALIGHT двох жильний гладкий, супер гнучкий, діаметром 13мм, кратність різу 1м / DURALIGHT two-core smooth, super flexible, diameter 13mm, cutting ratio 1m</t>
  </si>
  <si>
    <t>горизонтально розташовані  діоди, без аксесуарів, 72LED на метр, в бухті 100м</t>
  </si>
  <si>
    <t>Лампа LED, пластик, діаметр 45 мм, 8 LED, 1Вт, цоколь Е27</t>
  </si>
  <si>
    <t>Лампа - спалах, цоколь Е27</t>
  </si>
  <si>
    <t>Лампа LED, пластик, діаметр 22 мм, 5 LED, 0,5Вт, цоколь Е14</t>
  </si>
  <si>
    <t>Кабель для патронів Е27, 2-х жильний, перетин 1,5 мм2</t>
  </si>
  <si>
    <t>Кабель з 4 патронами на 1 метр, довжина бухти 50 метрів</t>
  </si>
  <si>
    <t>Розгалужувач Т-образний, 230V</t>
  </si>
  <si>
    <t>Розгалужувач Т-образний цільно литий, 230V</t>
  </si>
  <si>
    <t>Розгалужувач - кільце, 230V</t>
  </si>
  <si>
    <t>Шина - з'єднувач, 6 роз'ємів, 230V</t>
  </si>
  <si>
    <t>Кабель - подовжувач 1 метр, 230V</t>
  </si>
  <si>
    <t>Кабель - подовжувач 3 метри, 230V</t>
  </si>
  <si>
    <t>Кабель - подовжувач 5 метрів, 230V</t>
  </si>
  <si>
    <t>Кабель - подовжувач 0,4 метрів, 230V</t>
  </si>
  <si>
    <t>Підключаючий кабель для гірлянд 230V</t>
  </si>
  <si>
    <t>Підключаючий кабель для гірлянд 230V без вілки</t>
  </si>
  <si>
    <t>Підключаючий кабель для гірлянд 230V, 3А</t>
  </si>
  <si>
    <t>Підключаючий кабель для гірлянд 230V, 10А</t>
  </si>
  <si>
    <t>Підключаючий кабель для пробіжок 230V б/мосту, 1м</t>
  </si>
  <si>
    <t>Підключаючий гумовий кабель  230V, 1,5м  2*1.0 мм 2 ; IP44</t>
  </si>
  <si>
    <t>Підключаючий кабель для дюралайту 24V, б/блоку</t>
  </si>
  <si>
    <t>Підключаючий кабель для гирлянд 230V, на роз'ємах, довжина 50 см</t>
  </si>
  <si>
    <t>Підключаючий кабель для гірлянд 230V, без роз'ємів, виводи по 15см</t>
  </si>
  <si>
    <t xml:space="preserve">Підключаючий кабель для NeonFlex, б/блоку,довжина 0,2 м </t>
  </si>
  <si>
    <t>Підключаючий кабель для NeonFlex 3A, 230В, довжина 0,5 м, вилка IP44</t>
  </si>
  <si>
    <t xml:space="preserve">Пидключаючий кабель для NeonFlex-mini , б/блоку,довжына 0,2 м </t>
  </si>
  <si>
    <t>Пидключаючий кабель для Neoflex-mini 3A,3A, 230В, довжина 0,5 м, вилка IP44</t>
  </si>
  <si>
    <t>Трансформатор для низьковольтних гірлянд 650мА</t>
  </si>
  <si>
    <t>Трансформатор для низьковольтних гірлянд 1000мА</t>
  </si>
  <si>
    <t>Трансформатор для низьковольтних гірлянд 2000мА</t>
  </si>
  <si>
    <t>Трансформатор для низьковольтних гірлянд 3500мА</t>
  </si>
  <si>
    <t>Трансформатор для низьковольтних гірлянд 6500мА</t>
  </si>
  <si>
    <t>Трансформатор для низьковольтних гірлянд 1800мА</t>
  </si>
  <si>
    <t>Трансформатор для низьковольтних гірлянд 4100мА</t>
  </si>
  <si>
    <t>Трансформатор для низьковольтних гірлянд 10400мА</t>
  </si>
  <si>
    <t>Вставка в підключаючий кабель дюралайту</t>
  </si>
  <si>
    <t>Вставка - з'єднувач дюралайта</t>
  </si>
  <si>
    <t>Заглушка для дюралайту</t>
  </si>
  <si>
    <t>Трубка термоусаджувальна з клеєм, довжина 1м</t>
  </si>
  <si>
    <t>Вставка в підключаючий кабель для Neoflex</t>
  </si>
  <si>
    <t>Вставка - з'єднувач для Neoflex</t>
  </si>
  <si>
    <t>Вставка в підключаючий кабель для Neoflex mini</t>
  </si>
  <si>
    <t>Вставка - з'єднувач для Neoflex mini</t>
  </si>
  <si>
    <t>Заглушка для гірлянди</t>
  </si>
  <si>
    <t>ПВХ прозорий пластиковий профіль для укладання дюралайта, довжина 2 м</t>
  </si>
  <si>
    <t>ПВХ прозорий пластиковий профіль для укладання Neoflex mini, довжина 2 м</t>
  </si>
  <si>
    <t>Контролер для гірлянд, DasLight DVC3 GZM</t>
  </si>
  <si>
    <t xml:space="preserve">H = 6 м </t>
  </si>
  <si>
    <t>1,6 х 1,4</t>
  </si>
  <si>
    <t>2,3 х 2,0</t>
  </si>
  <si>
    <t xml:space="preserve">H = 8 м </t>
  </si>
  <si>
    <t xml:space="preserve">H = 10 м </t>
  </si>
  <si>
    <t>діє до / valid until 15.11.2020</t>
  </si>
  <si>
    <t>2,8 х 2,6 х 1,4</t>
  </si>
  <si>
    <t>SL060V1M8</t>
  </si>
  <si>
    <t>SL060V2M8</t>
  </si>
  <si>
    <t>SL060V3M8</t>
  </si>
  <si>
    <t>ELKL06</t>
  </si>
  <si>
    <t>ELKL08</t>
  </si>
  <si>
    <t>ELKL10</t>
  </si>
  <si>
    <t>4,0 х 5,6 х 0,4</t>
  </si>
  <si>
    <t xml:space="preserve">1,6 х 1,2 х 0,6 </t>
  </si>
  <si>
    <t>Fiberglass, String, Al</t>
  </si>
  <si>
    <t>3D353</t>
  </si>
  <si>
    <t>3DF025GD</t>
  </si>
  <si>
    <t>1,55 x 1,15 x 0,5</t>
  </si>
  <si>
    <t>EL20-10-200</t>
  </si>
  <si>
    <t>EL20-10-200CWF</t>
  </si>
  <si>
    <t>EL20-10-200F</t>
  </si>
  <si>
    <t>EL20-10-200W</t>
  </si>
  <si>
    <t>EL20-10-200WF</t>
  </si>
  <si>
    <t>ДЕКОР/DECOR</t>
  </si>
  <si>
    <t>SHAR100MS</t>
  </si>
  <si>
    <t>SHAR100GG</t>
  </si>
  <si>
    <t>SHAR100GS</t>
  </si>
  <si>
    <t>SHAR100GR</t>
  </si>
  <si>
    <t>SHAR100GB</t>
  </si>
  <si>
    <t>SHAR400MB</t>
  </si>
  <si>
    <t>SHAR200GG</t>
  </si>
  <si>
    <t>SHAR200GS</t>
  </si>
  <si>
    <t>SHAR200GR</t>
  </si>
  <si>
    <t>SHAR200GB</t>
  </si>
  <si>
    <t>V455GR</t>
  </si>
  <si>
    <t>V455GS</t>
  </si>
  <si>
    <t>CNR940</t>
  </si>
  <si>
    <t>CNS455</t>
  </si>
  <si>
    <t>SHAR400MG</t>
  </si>
  <si>
    <t>куля ПВХ, срібло, матова, ⌀ 100мм</t>
  </si>
  <si>
    <t>куля ПВХ, золото, глянець, ⌀ 100мм</t>
  </si>
  <si>
    <t>куля ПВХ, срібло, глянець, ⌀ 100мм</t>
  </si>
  <si>
    <t>куля ПВХ, червоний, глянець, ⌀ 100мм</t>
  </si>
  <si>
    <t>куля ПВХ, синій, глянець, ⌀ 100мм</t>
  </si>
  <si>
    <t>куля ПВХ, золото, матова, ⌀ 400мм</t>
  </si>
  <si>
    <t>куля ПВХ, синя, матова, ⌀ 400мм</t>
  </si>
  <si>
    <t>куля ПВХ, золото, глянець, ⌀ 200мм</t>
  </si>
  <si>
    <t>куля ПВХ, срібло, глянець, ⌀ 200мм</t>
  </si>
  <si>
    <t>куля ПВХ, червона, глянець, ⌀ 200мм</t>
  </si>
  <si>
    <t>куля ПВХ, синя, глянець, ⌀ 200мм</t>
  </si>
  <si>
    <t xml:space="preserve">Вінок декоративний ПВХ, золото/срібло, 45,7 см </t>
  </si>
  <si>
    <t xml:space="preserve">Вінок декоративний ПВХ, золото/червоний, 45,7 см </t>
  </si>
  <si>
    <t>Цукерка декоративна ПВХ, червоний/білий, 94 см</t>
  </si>
  <si>
    <t xml:space="preserve">Льодянчик декоративний ПВХ, червоний/білий, 45,7 см </t>
  </si>
  <si>
    <t>SHAR100MY</t>
  </si>
  <si>
    <t>куля ПВХ, жовта, матова, ⌀ 100мм</t>
  </si>
  <si>
    <t xml:space="preserve">сова: 1,45х0,9; кулі ПВХ ⌀ 50мм - 19 шт, подарунки 0,3 х 0,3 м - 3 шт. </t>
  </si>
  <si>
    <t>Розмір, м / dimensions, m            H x L x W</t>
  </si>
  <si>
    <t>Опис, розмір, мм / dimensions, mm  H x L x W</t>
  </si>
  <si>
    <t>с. 12 / р. 12</t>
  </si>
  <si>
    <t>с. 36 / р. 36</t>
  </si>
  <si>
    <t>с. 40 / р. 40</t>
  </si>
  <si>
    <t>с. 41 / р. 41</t>
  </si>
  <si>
    <t>с. 51 / р. 51</t>
  </si>
  <si>
    <t>с. 50 / р. 50</t>
  </si>
  <si>
    <t>с. 52 / р. 52</t>
  </si>
  <si>
    <t>с. 53 / р. 53</t>
  </si>
  <si>
    <t>3DF003V1M3</t>
  </si>
  <si>
    <t>3DF003M3</t>
  </si>
  <si>
    <t>3DF003V3M3</t>
  </si>
  <si>
    <t>3DF004V5M3</t>
  </si>
  <si>
    <t>3DF003V2M3</t>
  </si>
  <si>
    <t>3DF004M3</t>
  </si>
  <si>
    <t>3DF004V1M3</t>
  </si>
  <si>
    <t>3DF004V3M3</t>
  </si>
  <si>
    <t>3DF004V6M3</t>
  </si>
  <si>
    <t>3DF002M3</t>
  </si>
  <si>
    <t>3DF001M3</t>
  </si>
  <si>
    <t>TLF001</t>
  </si>
  <si>
    <t>1,5 х 1,5 х1,5</t>
  </si>
  <si>
    <t>Fiberglass, RGB</t>
  </si>
  <si>
    <t xml:space="preserve">indoor </t>
  </si>
  <si>
    <t>Верхівка на ялинку-кристал зі світлодіодними RGB піікселями</t>
  </si>
  <si>
    <t>4,5 х 4,5 х 4,5</t>
  </si>
  <si>
    <t>8,2 х 8,2 х 8,2</t>
  </si>
  <si>
    <t>Кристал з RGB прожекторами, 12 шт.</t>
  </si>
  <si>
    <t xml:space="preserve">Кристал  </t>
  </si>
  <si>
    <t>3DF005М3</t>
  </si>
  <si>
    <t>3DF005V1М3</t>
  </si>
  <si>
    <t>3DF001V1M3</t>
  </si>
  <si>
    <t>3DF001V2M3</t>
  </si>
  <si>
    <t>3DF002V4M3</t>
  </si>
  <si>
    <t>3DF002V3M3</t>
  </si>
  <si>
    <t>3DF002V2M3</t>
  </si>
  <si>
    <t>3DF002V1M3</t>
  </si>
  <si>
    <t>3DF002V5M3</t>
  </si>
  <si>
    <t>3DF005M6</t>
  </si>
  <si>
    <t>3DF005V1M6</t>
  </si>
  <si>
    <t>3D313V1</t>
  </si>
  <si>
    <t>3D299V1</t>
  </si>
  <si>
    <t>3D327V1</t>
  </si>
  <si>
    <t>3D328V1</t>
  </si>
  <si>
    <t>3D329V1</t>
  </si>
  <si>
    <t>3D124V4</t>
  </si>
  <si>
    <t>3D320V1</t>
  </si>
  <si>
    <t>3D285V1</t>
  </si>
  <si>
    <t>GT044/10</t>
  </si>
  <si>
    <t>GT044/14</t>
  </si>
  <si>
    <t>GT044/18</t>
  </si>
  <si>
    <t>EF013V1</t>
  </si>
  <si>
    <t>3DF014V3M7GD</t>
  </si>
  <si>
    <t>3DF014M3GD</t>
  </si>
  <si>
    <t>3DF012M3</t>
  </si>
  <si>
    <t>3DF012V2M3</t>
  </si>
  <si>
    <t>3DF012V1M3</t>
  </si>
  <si>
    <t>3DF009V2M3GD</t>
  </si>
  <si>
    <t>3D275</t>
  </si>
  <si>
    <t>1,5 x 1,15 x 0,6</t>
  </si>
  <si>
    <t>Al, String,  fabric, outdoor - wood</t>
  </si>
  <si>
    <t>3D274</t>
  </si>
  <si>
    <t>1,3 x 0,8 x 0,4</t>
  </si>
  <si>
    <t>3D359</t>
  </si>
  <si>
    <t>0,85 x 0,85 x 1,8</t>
  </si>
  <si>
    <t>3D283V1</t>
  </si>
  <si>
    <t>3D311</t>
  </si>
  <si>
    <t>3D311V1</t>
  </si>
  <si>
    <t xml:space="preserve">H = 3 м </t>
  </si>
  <si>
    <t xml:space="preserve">H = 2 м </t>
  </si>
  <si>
    <t>MAO-243500</t>
  </si>
  <si>
    <t>MAO-242000</t>
  </si>
  <si>
    <t xml:space="preserve">мішок 1,15х1,9х1,7; подарунок: 0,5х0,5х0,68; ялинкова куля: ⌀ 0,5; льодяник: Н= 1,2 </t>
  </si>
  <si>
    <t>1,15 x 1,9 x 1,7</t>
  </si>
  <si>
    <t>4,5 х 1,6</t>
  </si>
  <si>
    <t>7,0 х 2,5</t>
  </si>
  <si>
    <t>AL, Fiberglass, String/ Ялинка зі вставкамиз фіберглассу, внутрі конуса є шнек зі стрінгу</t>
  </si>
  <si>
    <t>AL, Fiberglass, String/ Ялинка з фібером, внутрі конуса є заповнений стрінгом шнек</t>
  </si>
  <si>
    <t>3,5 x 1,4</t>
  </si>
  <si>
    <t>3,0 x 1,07</t>
  </si>
  <si>
    <t>4,0 x 1,48</t>
  </si>
  <si>
    <t>2,2 х 0,77</t>
  </si>
  <si>
    <t>3D294</t>
  </si>
  <si>
    <t>Metal, PVC balls, String</t>
  </si>
  <si>
    <t xml:space="preserve">3DF014V2M7GD </t>
  </si>
  <si>
    <t xml:space="preserve">3DF014V4M7GD </t>
  </si>
  <si>
    <t>3DF014V5M7GD</t>
  </si>
  <si>
    <t xml:space="preserve">3D342V1 </t>
  </si>
  <si>
    <t xml:space="preserve">Підключаючий кабель для гірлянди 24В,1,5м, чорний,2*0,75мм2 </t>
  </si>
  <si>
    <t>ELSC07-24L-1</t>
  </si>
  <si>
    <t>Підключаючий кабель для гірлянди 24В,1,5м, чорний,2*0,75мм2, без мостів</t>
  </si>
  <si>
    <t>Підключаючий кабель для гірлянди 24В,1,5м, чорний,2*0,75мм2, з мостом</t>
  </si>
  <si>
    <t>Підключаючий кабель для гірлянд 6А, 230V, чорний</t>
  </si>
  <si>
    <t>3DF029</t>
  </si>
  <si>
    <t>3,0 х 1,1 х 1,1</t>
  </si>
  <si>
    <t>діє до / valid until 01.10.2021</t>
  </si>
  <si>
    <t>KL220</t>
  </si>
  <si>
    <t>KL222</t>
  </si>
  <si>
    <t>KL223</t>
  </si>
  <si>
    <t>KL224</t>
  </si>
  <si>
    <t>2,45 х 0,7</t>
  </si>
  <si>
    <t>2,3 х 0,8</t>
  </si>
  <si>
    <t>0,86 х 0,41</t>
  </si>
  <si>
    <t>2,0 х 0,93</t>
  </si>
  <si>
    <t>PSL089</t>
  </si>
  <si>
    <t>PL045</t>
  </si>
  <si>
    <t>PSL055</t>
  </si>
  <si>
    <t>1,2 х 5,2</t>
  </si>
  <si>
    <t>1,1 х 11,0</t>
  </si>
  <si>
    <t>1,9 х 10,2</t>
  </si>
  <si>
    <t>Ціна, грн, з ПДВ/ Price, UAH</t>
  </si>
  <si>
    <t>Виготовляємо на замовлення будь-які розміри гірлянд</t>
  </si>
  <si>
    <t>PVC-LO20-160</t>
  </si>
  <si>
    <t>PVC-LO20-160F</t>
  </si>
  <si>
    <t>PVC-LO20-160W</t>
  </si>
  <si>
    <t>PVC-LO20-160WF</t>
  </si>
  <si>
    <t>PVC-LO20-200</t>
  </si>
  <si>
    <t>PVC-LO20-200F</t>
  </si>
  <si>
    <t>PVC-LO20-200W</t>
  </si>
  <si>
    <t>PVC-LO20-200WF</t>
  </si>
  <si>
    <t>ЯЛИНКИ / CHRISTMAS TREES. Висота вказана БЕЗ урахування верхівки</t>
  </si>
  <si>
    <t>ЯЛИНКИ БЕЗ комплекту ілюмінації/ CHRISTMAS TREES WITHOUT illumination set Висота вказана БЕЗ урахування верхівки</t>
  </si>
  <si>
    <t>ELK06</t>
  </si>
  <si>
    <t>Н = 6 м</t>
  </si>
  <si>
    <t>Н = 10 м</t>
  </si>
  <si>
    <t>Н = 12 м</t>
  </si>
  <si>
    <t>Н = 14 м</t>
  </si>
  <si>
    <t>Н = 18 м</t>
  </si>
  <si>
    <t>ELK10</t>
  </si>
  <si>
    <t>ELK12</t>
  </si>
  <si>
    <t>ELK14</t>
  </si>
  <si>
    <t>ELK18</t>
  </si>
  <si>
    <t>ELKC10</t>
  </si>
  <si>
    <t>Н = 26,5 м</t>
  </si>
  <si>
    <t>ELKC26</t>
  </si>
  <si>
    <t>ELKC18</t>
  </si>
  <si>
    <t>ELKC14</t>
  </si>
  <si>
    <t>ELKC12</t>
  </si>
  <si>
    <t>У вартість штучної каркасної ялинки (без комплекту ілюмінації) входить: каркас; хвоя; система монтажу без використання висотної техніки.</t>
  </si>
  <si>
    <t>Внутрішня гірлянда-нить String Light на ПВХ кабелі/Inner garland-thread String Light on PVC cable</t>
  </si>
  <si>
    <t>Схема/Scheme, Категорія / Category</t>
  </si>
  <si>
    <t>PVC-LI20-160</t>
  </si>
  <si>
    <t>PVC-LI20-160F</t>
  </si>
  <si>
    <t>PVC-LI20-160W</t>
  </si>
  <si>
    <t>PVC-LI20-160WF</t>
  </si>
  <si>
    <t>PVC-LI20-200</t>
  </si>
  <si>
    <t>PVC-LI20-200F</t>
  </si>
  <si>
    <t>PVC-LI20-200W</t>
  </si>
  <si>
    <t>PVC-LI20-200WF</t>
  </si>
  <si>
    <t>ELSC10-08</t>
  </si>
  <si>
    <t xml:space="preserve">Підключаючий кабель для гірлянд 8А, 230V, чорний </t>
  </si>
  <si>
    <t>ELSC07L</t>
  </si>
  <si>
    <t>Підключаючий кабель для гірлянд 230V з діодним мостом та вилкою</t>
  </si>
  <si>
    <t>Металеве огородження для ялинок / Metal protection for Christmas trees</t>
  </si>
  <si>
    <t>MO006</t>
  </si>
  <si>
    <t>MO010</t>
  </si>
  <si>
    <t>MO014</t>
  </si>
  <si>
    <t>MO018</t>
  </si>
  <si>
    <t>MOС010</t>
  </si>
  <si>
    <t>MOС014</t>
  </si>
  <si>
    <t>MOС018</t>
  </si>
  <si>
    <t xml:space="preserve">Металеве огородження для конусної ялинки Н=10м </t>
  </si>
  <si>
    <t>h=1,4м, d=7,5м</t>
  </si>
  <si>
    <t xml:space="preserve">Металеве огородження для конусної ялинки Н=14м </t>
  </si>
  <si>
    <t xml:space="preserve"> h=1,4м, d=9,5м</t>
  </si>
  <si>
    <t xml:space="preserve">Металеве огородження для конусної ялинки Н=18м </t>
  </si>
  <si>
    <t xml:space="preserve">Металеве огородження для ялинки з призмами Н=10м </t>
  </si>
  <si>
    <t>h=1,4м, d=3,5м</t>
  </si>
  <si>
    <t xml:space="preserve"> h=1,4м, d=5,5м</t>
  </si>
  <si>
    <t xml:space="preserve"> h=1,4м, d=7,5м</t>
  </si>
  <si>
    <t>h=1,4м, d=9,5м</t>
  </si>
  <si>
    <t>Гірлянда з хвої / Garland of pine needles</t>
  </si>
  <si>
    <t xml:space="preserve">BRANCH-1M </t>
  </si>
  <si>
    <t>ірлянда з хвої - гілка для конусної ялинки довжиною 1м</t>
  </si>
  <si>
    <t>L = 1 м</t>
  </si>
  <si>
    <t>с. 42 / р. 42,          будь-якій колір згідно палітри  RAL</t>
  </si>
  <si>
    <t xml:space="preserve">с. 42 / р. 42 </t>
  </si>
  <si>
    <t>с. 42 / р. 42</t>
  </si>
  <si>
    <t>Сторінка в каталозі / Catalog page  (2021-2022р.)</t>
  </si>
  <si>
    <t>с. 43 / р. 43</t>
  </si>
  <si>
    <t>с. 32 / р. 32</t>
  </si>
  <si>
    <t>с. 33 / р. 33</t>
  </si>
  <si>
    <t>с. 57 / р. 57</t>
  </si>
  <si>
    <t>с. 38 / р. 38</t>
  </si>
  <si>
    <t>3DS015</t>
  </si>
  <si>
    <t>с. 61 / р. 61</t>
  </si>
  <si>
    <t>с. 60 / р. 60</t>
  </si>
  <si>
    <t>с. 65 / р. 65</t>
  </si>
  <si>
    <t>с. 64 / р. 64</t>
  </si>
  <si>
    <t>с. 74 / р. 74</t>
  </si>
  <si>
    <t>с. 72 / р. 72</t>
  </si>
  <si>
    <t>с. 70 / р. 70</t>
  </si>
  <si>
    <t>с. 71 / р. 71</t>
  </si>
  <si>
    <t>с. 66 / р. 66</t>
  </si>
  <si>
    <t>с. 67 / р. 67</t>
  </si>
  <si>
    <t>с. 68 / р. 68</t>
  </si>
  <si>
    <t>с. 8/ р. 8</t>
  </si>
  <si>
    <t>с. 9 / р. 9</t>
  </si>
  <si>
    <t>с. 14 / р. 14</t>
  </si>
  <si>
    <t>с. 15 / р. 15</t>
  </si>
  <si>
    <t>с. 18 / р. 18</t>
  </si>
  <si>
    <t>т. +38 073 011 61 68</t>
  </si>
  <si>
    <t>т. +38(066) 456 30 19</t>
  </si>
  <si>
    <t>т. +38 099 100 89 91 (Viber, Telegram)</t>
  </si>
  <si>
    <t>E-mail: eskosvet@gmail.com</t>
  </si>
  <si>
    <t>E-mail: Eskosvet@gmail.com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</si>
</sst>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₴_-;\-* #,##0.00\ _₴_-;_-* &quot;-&quot;??\ _₴_-;_-@_-"/>
    <numFmt numFmtId="165" formatCode="0.0"/>
    <numFmt numFmtId="166" formatCode="#,##0.0"/>
    <numFmt numFmtId="167" formatCode="#,##0.00\ _₴"/>
  </numFmts>
  <fonts count="38">
    <font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scheme val="minor"/>
    </font>
    <font>
      <b/>
      <sz val="16"/>
      <color theme="1"/>
      <name val="Calibri (Основной текст)_x0000_"/>
      <charset val="204"/>
    </font>
    <font>
      <u/>
      <sz val="12"/>
      <color theme="10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charset val="204"/>
      <scheme val="minor"/>
    </font>
    <font>
      <u/>
      <sz val="16"/>
      <color theme="10"/>
      <name val="Calibri"/>
      <family val="2"/>
      <charset val="204"/>
      <scheme val="minor"/>
    </font>
    <font>
      <b/>
      <sz val="12"/>
      <color rgb="FF3F3F3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sz val="14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indexed="64"/>
      <name val="Arial"/>
      <family val="2"/>
    </font>
    <font>
      <sz val="12"/>
      <color theme="3" tint="-0.249977111117893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宋体"/>
      <charset val="134"/>
    </font>
    <font>
      <sz val="12"/>
      <name val="Calibri"/>
      <family val="2"/>
      <scheme val="minor"/>
    </font>
    <font>
      <sz val="14"/>
      <color theme="1"/>
      <name val="Calibri (Основной текст)_x0000_"/>
      <charset val="204"/>
    </font>
    <font>
      <sz val="12"/>
      <color rgb="FF3F3F3F"/>
      <name val="Calibri"/>
      <family val="2"/>
      <charset val="204"/>
      <scheme val="minor"/>
    </font>
    <font>
      <sz val="12"/>
      <color rgb="FF3F3F3F"/>
      <name val="Calibri"/>
      <family val="2"/>
      <scheme val="minor"/>
    </font>
    <font>
      <sz val="12"/>
      <color theme="1"/>
      <name val="Calibri (Основной текст)"/>
      <charset val="204"/>
    </font>
    <font>
      <sz val="14"/>
      <color indexed="64"/>
      <name val="Calibri"/>
      <family val="2"/>
      <scheme val="minor"/>
    </font>
    <font>
      <sz val="20"/>
      <color indexed="64"/>
      <name val="Arial"/>
      <family val="2"/>
    </font>
    <font>
      <sz val="14"/>
      <color indexed="64"/>
      <name val="Arial"/>
      <family val="2"/>
    </font>
    <font>
      <sz val="20"/>
      <name val="Times New Roman"/>
      <family val="1"/>
    </font>
    <font>
      <sz val="12"/>
      <color theme="0"/>
      <name val="Calibri"/>
      <family val="2"/>
      <scheme val="minor"/>
    </font>
    <font>
      <sz val="11"/>
      <color theme="3" tint="-0.249977111117893"/>
      <name val="Arial"/>
      <family val="2"/>
    </font>
    <font>
      <sz val="12"/>
      <color theme="3" tint="-0.249977111117893"/>
      <name val="Arial"/>
      <family val="2"/>
    </font>
    <font>
      <sz val="12"/>
      <color theme="0"/>
      <name val="Arial"/>
      <family val="2"/>
    </font>
    <font>
      <sz val="12"/>
      <color theme="0"/>
      <name val="Calibri"/>
      <family val="2"/>
      <charset val="204"/>
      <scheme val="minor"/>
    </font>
    <font>
      <sz val="20"/>
      <color rgb="FFFF0000"/>
      <name val="Arial"/>
      <family val="2"/>
    </font>
    <font>
      <sz val="16"/>
      <color theme="1"/>
      <name val="Calibri"/>
      <family val="2"/>
      <charset val="204"/>
      <scheme val="minor"/>
    </font>
    <font>
      <sz val="11"/>
      <name val="Arial"/>
      <family val="2"/>
    </font>
    <font>
      <sz val="12"/>
      <name val="Arial"/>
      <family val="2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sz val="12"/>
      <color indexed="64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theme="8" tint="0.39997558519241921"/>
        <bgColor theme="4" tint="0.79998168889431442"/>
      </patternFill>
    </fill>
    <fill>
      <patternFill patternType="solid">
        <fgColor rgb="FF00B050"/>
        <bgColor theme="4" tint="0.79998168889431442"/>
      </patternFill>
    </fill>
    <fill>
      <patternFill patternType="solid">
        <fgColor theme="0"/>
        <bgColor theme="0"/>
      </patternFill>
    </fill>
    <fill>
      <patternFill patternType="solid">
        <fgColor theme="9"/>
        <bgColor theme="9"/>
      </patternFill>
    </fill>
    <fill>
      <patternFill patternType="solid">
        <fgColor rgb="FFFFFFFF"/>
        <bgColor rgb="FFFFFFFF"/>
      </patternFill>
    </fill>
    <fill>
      <patternFill patternType="solid">
        <fgColor rgb="FF7030A0"/>
        <bgColor rgb="FF7030A0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theme="0"/>
      </patternFill>
    </fill>
    <fill>
      <patternFill patternType="solid">
        <fgColor theme="1"/>
        <bgColor theme="1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3F3F3F"/>
      </left>
      <right/>
      <top style="thin">
        <color auto="1"/>
      </top>
      <bottom style="thin">
        <color auto="1"/>
      </bottom>
      <diagonal/>
    </border>
    <border>
      <left/>
      <right style="thin">
        <color rgb="FF3F3F3F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7" fillId="4" borderId="20" applyNumberFormat="0" applyAlignment="0" applyProtection="0"/>
    <xf numFmtId="0" fontId="16" fillId="0" borderId="0"/>
  </cellStyleXfs>
  <cellXfs count="389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0" fillId="0" borderId="8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2" fontId="0" fillId="0" borderId="8" xfId="0" applyNumberFormat="1" applyFill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 wrapText="1"/>
    </xf>
    <xf numFmtId="0" fontId="0" fillId="0" borderId="0" xfId="0" applyFont="1"/>
    <xf numFmtId="0" fontId="4" fillId="3" borderId="1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0" borderId="0" xfId="0" applyFont="1"/>
    <xf numFmtId="0" fontId="0" fillId="0" borderId="7" xfId="0" applyBorder="1" applyAlignment="1">
      <alignment vertical="center" wrapText="1"/>
    </xf>
    <xf numFmtId="4" fontId="0" fillId="0" borderId="8" xfId="0" applyNumberFormat="1" applyBorder="1" applyAlignment="1">
      <alignment horizontal="center" vertical="center" wrapText="1"/>
    </xf>
    <xf numFmtId="4" fontId="0" fillId="0" borderId="12" xfId="0" applyNumberForma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0" fillId="0" borderId="8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9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0" fillId="0" borderId="0" xfId="0" applyFill="1"/>
    <xf numFmtId="4" fontId="0" fillId="0" borderId="8" xfId="0" applyNumberFormat="1" applyFill="1" applyBorder="1" applyAlignment="1">
      <alignment horizontal="center" vertical="center"/>
    </xf>
    <xf numFmtId="4" fontId="0" fillId="0" borderId="12" xfId="0" applyNumberFormat="1" applyFill="1" applyBorder="1" applyAlignment="1">
      <alignment horizontal="center" vertical="center"/>
    </xf>
    <xf numFmtId="4" fontId="0" fillId="0" borderId="11" xfId="0" applyNumberForma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1" applyFont="1" applyAlignment="1">
      <alignment horizontal="left" vertical="top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vertical="center" wrapText="1"/>
    </xf>
    <xf numFmtId="2" fontId="0" fillId="0" borderId="8" xfId="0" applyNumberFormat="1" applyBorder="1" applyAlignment="1">
      <alignment horizontal="center" vertical="center" wrapText="1"/>
    </xf>
    <xf numFmtId="2" fontId="0" fillId="0" borderId="12" xfId="0" applyNumberFormat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0" fontId="9" fillId="5" borderId="14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" fillId="7" borderId="22" xfId="0" applyFont="1" applyFill="1" applyBorder="1" applyAlignment="1">
      <alignment horizontal="left" vertical="center" wrapText="1"/>
    </xf>
    <xf numFmtId="0" fontId="4" fillId="7" borderId="22" xfId="0" applyFont="1" applyFill="1" applyBorder="1" applyAlignment="1">
      <alignment horizontal="left" vertical="center"/>
    </xf>
    <xf numFmtId="165" fontId="4" fillId="7" borderId="22" xfId="0" applyNumberFormat="1" applyFont="1" applyFill="1" applyBorder="1" applyAlignment="1">
      <alignment horizontal="center" vertical="center" wrapText="1"/>
    </xf>
    <xf numFmtId="0" fontId="4" fillId="7" borderId="22" xfId="0" applyFont="1" applyFill="1" applyBorder="1" applyAlignment="1">
      <alignment horizontal="center" vertical="center" wrapText="1"/>
    </xf>
    <xf numFmtId="166" fontId="4" fillId="7" borderId="22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0" borderId="0" xfId="0" applyFont="1"/>
    <xf numFmtId="0" fontId="14" fillId="7" borderId="22" xfId="0" applyFont="1" applyFill="1" applyBorder="1" applyAlignment="1">
      <alignment horizontal="left" vertical="center" wrapText="1"/>
    </xf>
    <xf numFmtId="165" fontId="14" fillId="7" borderId="22" xfId="0" applyNumberFormat="1" applyFont="1" applyFill="1" applyBorder="1" applyAlignment="1">
      <alignment horizontal="center" vertical="center" wrapText="1"/>
    </xf>
    <xf numFmtId="0" fontId="14" fillId="7" borderId="22" xfId="0" applyFont="1" applyFill="1" applyBorder="1" applyAlignment="1">
      <alignment horizontal="center" vertical="center" wrapText="1"/>
    </xf>
    <xf numFmtId="0" fontId="4" fillId="8" borderId="22" xfId="0" applyFont="1" applyFill="1" applyBorder="1" applyAlignment="1">
      <alignment horizontal="center" vertical="center" wrapText="1"/>
    </xf>
    <xf numFmtId="165" fontId="14" fillId="0" borderId="22" xfId="0" applyNumberFormat="1" applyFont="1" applyFill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166" fontId="14" fillId="0" borderId="22" xfId="0" applyNumberFormat="1" applyFont="1" applyFill="1" applyBorder="1" applyAlignment="1">
      <alignment horizontal="center" vertical="center" wrapText="1"/>
    </xf>
    <xf numFmtId="166" fontId="4" fillId="0" borderId="22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/>
    <xf numFmtId="0" fontId="4" fillId="0" borderId="22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/>
    </xf>
    <xf numFmtId="165" fontId="4" fillId="0" borderId="22" xfId="0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left" vertical="center"/>
    </xf>
    <xf numFmtId="0" fontId="4" fillId="10" borderId="22" xfId="0" applyFont="1" applyFill="1" applyBorder="1" applyAlignment="1">
      <alignment horizontal="center" vertical="center" wrapText="1"/>
    </xf>
    <xf numFmtId="165" fontId="4" fillId="7" borderId="23" xfId="0" applyNumberFormat="1" applyFont="1" applyFill="1" applyBorder="1" applyAlignment="1">
      <alignment horizontal="center" vertical="center" wrapText="1"/>
    </xf>
    <xf numFmtId="0" fontId="4" fillId="7" borderId="23" xfId="0" applyFont="1" applyFill="1" applyBorder="1" applyAlignment="1">
      <alignment horizontal="center" vertical="center" wrapText="1"/>
    </xf>
    <xf numFmtId="0" fontId="4" fillId="10" borderId="23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horizontal="center" vertical="center" wrapText="1"/>
    </xf>
    <xf numFmtId="166" fontId="4" fillId="0" borderId="2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4" fillId="7" borderId="23" xfId="0" applyFont="1" applyFill="1" applyBorder="1" applyAlignment="1">
      <alignment horizontal="left" vertical="center"/>
    </xf>
    <xf numFmtId="166" fontId="4" fillId="7" borderId="23" xfId="0" applyNumberFormat="1" applyFont="1" applyFill="1" applyBorder="1" applyAlignment="1">
      <alignment horizontal="center" vertical="center" wrapText="1"/>
    </xf>
    <xf numFmtId="0" fontId="12" fillId="0" borderId="0" xfId="0" applyFont="1"/>
    <xf numFmtId="0" fontId="21" fillId="0" borderId="22" xfId="0" applyFont="1" applyFill="1" applyBorder="1"/>
    <xf numFmtId="2" fontId="12" fillId="0" borderId="22" xfId="0" applyNumberFormat="1" applyFont="1" applyFill="1" applyBorder="1" applyAlignment="1">
      <alignment horizontal="center" vertical="center" wrapText="1"/>
    </xf>
    <xf numFmtId="0" fontId="12" fillId="0" borderId="22" xfId="0" applyFont="1" applyFill="1" applyBorder="1"/>
    <xf numFmtId="0" fontId="4" fillId="0" borderId="22" xfId="0" applyFont="1" applyFill="1" applyBorder="1" applyAlignment="1">
      <alignment horizontal="center" vertical="center"/>
    </xf>
    <xf numFmtId="2" fontId="4" fillId="0" borderId="22" xfId="0" applyNumberFormat="1" applyFont="1" applyFill="1" applyBorder="1" applyAlignment="1">
      <alignment horizontal="center" vertical="center" wrapText="1"/>
    </xf>
    <xf numFmtId="0" fontId="13" fillId="0" borderId="22" xfId="0" applyFont="1" applyBorder="1" applyAlignment="1">
      <alignment horizontal="right" vertical="center"/>
    </xf>
    <xf numFmtId="0" fontId="13" fillId="0" borderId="22" xfId="0" applyFont="1" applyBorder="1" applyAlignment="1">
      <alignment horizontal="left" vertical="center"/>
    </xf>
    <xf numFmtId="0" fontId="13" fillId="0" borderId="22" xfId="0" applyFont="1" applyBorder="1" applyAlignment="1">
      <alignment horizontal="center" vertical="center"/>
    </xf>
    <xf numFmtId="166" fontId="14" fillId="7" borderId="22" xfId="0" applyNumberFormat="1" applyFont="1" applyFill="1" applyBorder="1" applyAlignment="1">
      <alignment horizontal="center" vertical="center" wrapText="1"/>
    </xf>
    <xf numFmtId="0" fontId="15" fillId="9" borderId="22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vertical="center"/>
    </xf>
    <xf numFmtId="0" fontId="24" fillId="0" borderId="22" xfId="0" applyFont="1" applyBorder="1" applyAlignment="1">
      <alignment horizontal="right" vertical="center"/>
    </xf>
    <xf numFmtId="0" fontId="24" fillId="0" borderId="22" xfId="0" applyFont="1" applyBorder="1" applyAlignment="1">
      <alignment horizontal="left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/>
    <xf numFmtId="0" fontId="24" fillId="0" borderId="0" xfId="0" applyFont="1" applyBorder="1"/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/>
    <xf numFmtId="0" fontId="25" fillId="0" borderId="22" xfId="3" applyFont="1" applyFill="1" applyBorder="1" applyAlignment="1">
      <alignment horizontal="center" vertical="center" wrapText="1"/>
    </xf>
    <xf numFmtId="0" fontId="26" fillId="12" borderId="22" xfId="0" applyFont="1" applyFill="1" applyBorder="1" applyAlignment="1">
      <alignment horizontal="left" vertical="center" wrapText="1"/>
    </xf>
    <xf numFmtId="0" fontId="13" fillId="0" borderId="22" xfId="0" applyFont="1" applyFill="1" applyBorder="1" applyAlignment="1">
      <alignment horizontal="right" vertical="center"/>
    </xf>
    <xf numFmtId="0" fontId="13" fillId="0" borderId="22" xfId="0" applyFont="1" applyFill="1" applyBorder="1" applyAlignment="1">
      <alignment horizontal="center" vertical="center"/>
    </xf>
    <xf numFmtId="0" fontId="26" fillId="0" borderId="22" xfId="0" applyFont="1" applyFill="1" applyBorder="1" applyAlignment="1">
      <alignment horizontal="left" vertical="center" wrapText="1"/>
    </xf>
    <xf numFmtId="0" fontId="29" fillId="13" borderId="22" xfId="0" applyFont="1" applyFill="1" applyBorder="1" applyAlignment="1">
      <alignment horizontal="center" vertical="center"/>
    </xf>
    <xf numFmtId="165" fontId="28" fillId="0" borderId="22" xfId="0" applyNumberFormat="1" applyFont="1" applyBorder="1" applyAlignment="1">
      <alignment horizontal="center" vertical="center" wrapText="1"/>
    </xf>
    <xf numFmtId="49" fontId="13" fillId="0" borderId="0" xfId="0" applyNumberFormat="1" applyFont="1"/>
    <xf numFmtId="0" fontId="13" fillId="0" borderId="0" xfId="0" applyFont="1" applyAlignment="1">
      <alignment horizontal="right"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8" xfId="0" applyBorder="1" applyAlignment="1">
      <alignment horizontal="left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4" xfId="0" applyBorder="1" applyAlignment="1">
      <alignment horizontal="left" vertical="center" wrapText="1"/>
    </xf>
    <xf numFmtId="0" fontId="0" fillId="0" borderId="12" xfId="0" applyBorder="1" applyAlignment="1">
      <alignment horizontal="center" vertical="center" wrapText="1"/>
    </xf>
    <xf numFmtId="2" fontId="0" fillId="0" borderId="12" xfId="0" applyNumberFormat="1" applyFill="1" applyBorder="1" applyAlignment="1">
      <alignment horizontal="center" vertical="center"/>
    </xf>
    <xf numFmtId="0" fontId="6" fillId="0" borderId="0" xfId="1" applyFont="1" applyAlignment="1">
      <alignment horizontal="center" vertical="top"/>
    </xf>
    <xf numFmtId="0" fontId="0" fillId="0" borderId="10" xfId="0" applyBorder="1" applyAlignment="1">
      <alignment horizontal="left" vertical="center" wrapText="1"/>
    </xf>
    <xf numFmtId="2" fontId="0" fillId="0" borderId="11" xfId="0" applyNumberFormat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/>
    </xf>
    <xf numFmtId="2" fontId="0" fillId="0" borderId="7" xfId="0" applyNumberFormat="1" applyFill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2" fontId="0" fillId="0" borderId="10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" fontId="0" fillId="0" borderId="7" xfId="0" applyNumberFormat="1" applyBorder="1" applyAlignment="1">
      <alignment horizontal="center" vertical="center" wrapText="1"/>
    </xf>
    <xf numFmtId="4" fontId="0" fillId="0" borderId="7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10" xfId="0" applyNumberFormat="1" applyBorder="1" applyAlignment="1">
      <alignment horizontal="center" vertical="center" wrapText="1"/>
    </xf>
    <xf numFmtId="2" fontId="0" fillId="0" borderId="11" xfId="0" applyNumberFormat="1" applyBorder="1" applyAlignment="1">
      <alignment horizontal="center" vertical="center" wrapText="1"/>
    </xf>
    <xf numFmtId="0" fontId="30" fillId="0" borderId="0" xfId="0" applyFont="1" applyFill="1"/>
    <xf numFmtId="0" fontId="27" fillId="0" borderId="0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right" vertical="center"/>
    </xf>
    <xf numFmtId="0" fontId="28" fillId="0" borderId="0" xfId="0" applyFont="1" applyBorder="1" applyAlignment="1">
      <alignment horizontal="center" vertical="center"/>
    </xf>
    <xf numFmtId="165" fontId="28" fillId="0" borderId="0" xfId="0" applyNumberFormat="1" applyFont="1" applyBorder="1" applyAlignment="1">
      <alignment horizontal="center" vertical="center" wrapText="1"/>
    </xf>
    <xf numFmtId="49" fontId="31" fillId="0" borderId="0" xfId="0" applyNumberFormat="1" applyFont="1"/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31" fillId="0" borderId="0" xfId="0" applyFont="1"/>
    <xf numFmtId="2" fontId="0" fillId="0" borderId="1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" fontId="0" fillId="0" borderId="0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6" fillId="15" borderId="0" xfId="0" applyFont="1" applyFill="1"/>
    <xf numFmtId="0" fontId="26" fillId="15" borderId="4" xfId="0" applyFont="1" applyFill="1" applyBorder="1" applyAlignment="1">
      <alignment horizontal="center" vertical="center" wrapText="1"/>
    </xf>
    <xf numFmtId="4" fontId="26" fillId="15" borderId="8" xfId="0" applyNumberFormat="1" applyFont="1" applyFill="1" applyBorder="1" applyAlignment="1">
      <alignment horizontal="center" vertical="center"/>
    </xf>
    <xf numFmtId="4" fontId="26" fillId="15" borderId="7" xfId="0" applyNumberFormat="1" applyFont="1" applyFill="1" applyBorder="1" applyAlignment="1">
      <alignment horizontal="center" vertical="center"/>
    </xf>
    <xf numFmtId="0" fontId="4" fillId="7" borderId="30" xfId="0" applyFont="1" applyFill="1" applyBorder="1" applyAlignment="1">
      <alignment horizontal="left" vertical="center" wrapText="1"/>
    </xf>
    <xf numFmtId="0" fontId="14" fillId="7" borderId="30" xfId="0" applyFont="1" applyFill="1" applyBorder="1" applyAlignment="1">
      <alignment horizontal="left" vertical="center" wrapText="1"/>
    </xf>
    <xf numFmtId="0" fontId="14" fillId="0" borderId="30" xfId="0" applyFont="1" applyFill="1" applyBorder="1" applyAlignment="1">
      <alignment horizontal="left" vertical="center" wrapText="1"/>
    </xf>
    <xf numFmtId="0" fontId="4" fillId="0" borderId="30" xfId="0" applyFont="1" applyFill="1" applyBorder="1" applyAlignment="1">
      <alignment horizontal="left" vertical="center" wrapText="1"/>
    </xf>
    <xf numFmtId="165" fontId="4" fillId="7" borderId="31" xfId="0" applyNumberFormat="1" applyFont="1" applyFill="1" applyBorder="1" applyAlignment="1">
      <alignment horizontal="center" vertical="center" wrapText="1"/>
    </xf>
    <xf numFmtId="165" fontId="14" fillId="7" borderId="31" xfId="0" applyNumberFormat="1" applyFont="1" applyFill="1" applyBorder="1" applyAlignment="1">
      <alignment horizontal="center" vertical="center" wrapText="1"/>
    </xf>
    <xf numFmtId="165" fontId="14" fillId="0" borderId="31" xfId="0" applyNumberFormat="1" applyFont="1" applyFill="1" applyBorder="1" applyAlignment="1">
      <alignment horizontal="center" vertical="center" wrapText="1"/>
    </xf>
    <xf numFmtId="165" fontId="4" fillId="0" borderId="31" xfId="0" applyNumberFormat="1" applyFont="1" applyFill="1" applyBorder="1" applyAlignment="1">
      <alignment horizontal="center" vertical="center" wrapText="1"/>
    </xf>
    <xf numFmtId="0" fontId="4" fillId="7" borderId="27" xfId="0" applyFont="1" applyFill="1" applyBorder="1" applyAlignment="1">
      <alignment horizontal="left" vertical="center"/>
    </xf>
    <xf numFmtId="0" fontId="4" fillId="7" borderId="29" xfId="0" applyFont="1" applyFill="1" applyBorder="1" applyAlignment="1">
      <alignment horizontal="left" vertical="center"/>
    </xf>
    <xf numFmtId="0" fontId="14" fillId="7" borderId="29" xfId="0" applyFont="1" applyFill="1" applyBorder="1" applyAlignment="1">
      <alignment horizontal="left" vertical="center"/>
    </xf>
    <xf numFmtId="0" fontId="14" fillId="0" borderId="29" xfId="0" applyFont="1" applyFill="1" applyBorder="1" applyAlignment="1">
      <alignment horizontal="left" vertical="center"/>
    </xf>
    <xf numFmtId="0" fontId="15" fillId="9" borderId="30" xfId="0" applyFont="1" applyFill="1" applyBorder="1" applyAlignment="1">
      <alignment horizontal="left" vertical="center" wrapText="1"/>
    </xf>
    <xf numFmtId="0" fontId="4" fillId="7" borderId="32" xfId="0" applyFont="1" applyFill="1" applyBorder="1" applyAlignment="1">
      <alignment horizontal="left" vertical="center" wrapText="1"/>
    </xf>
    <xf numFmtId="0" fontId="17" fillId="0" borderId="30" xfId="3" applyFont="1" applyBorder="1" applyAlignment="1">
      <alignment horizontal="left" vertical="center" wrapText="1"/>
    </xf>
    <xf numFmtId="0" fontId="4" fillId="0" borderId="27" xfId="0" applyFont="1" applyFill="1" applyBorder="1" applyAlignment="1">
      <alignment horizontal="left" vertical="center"/>
    </xf>
    <xf numFmtId="0" fontId="4" fillId="0" borderId="29" xfId="0" applyFont="1" applyFill="1" applyBorder="1" applyAlignment="1">
      <alignment horizontal="left" vertical="center"/>
    </xf>
    <xf numFmtId="0" fontId="4" fillId="0" borderId="23" xfId="0" applyFont="1" applyFill="1" applyBorder="1" applyAlignment="1">
      <alignment horizontal="left" vertical="center"/>
    </xf>
    <xf numFmtId="165" fontId="4" fillId="7" borderId="33" xfId="0" applyNumberFormat="1" applyFont="1" applyFill="1" applyBorder="1" applyAlignment="1">
      <alignment horizontal="center" vertical="center" wrapText="1"/>
    </xf>
    <xf numFmtId="165" fontId="4" fillId="15" borderId="22" xfId="0" applyNumberFormat="1" applyFont="1" applyFill="1" applyBorder="1" applyAlignment="1">
      <alignment horizontal="center" vertical="center" wrapText="1"/>
    </xf>
    <xf numFmtId="0" fontId="4" fillId="15" borderId="22" xfId="0" applyFont="1" applyFill="1" applyBorder="1" applyAlignment="1">
      <alignment horizontal="center" vertical="center" wrapText="1"/>
    </xf>
    <xf numFmtId="166" fontId="4" fillId="15" borderId="22" xfId="0" applyNumberFormat="1" applyFont="1" applyFill="1" applyBorder="1" applyAlignment="1">
      <alignment horizontal="center" vertical="center" wrapText="1"/>
    </xf>
    <xf numFmtId="0" fontId="20" fillId="15" borderId="22" xfId="2" applyFont="1" applyFill="1" applyBorder="1" applyAlignment="1">
      <alignment horizontal="left" vertical="center"/>
    </xf>
    <xf numFmtId="0" fontId="13" fillId="15" borderId="0" xfId="0" applyFont="1" applyFill="1"/>
    <xf numFmtId="0" fontId="4" fillId="15" borderId="30" xfId="0" applyFont="1" applyFill="1" applyBorder="1" applyAlignment="1">
      <alignment horizontal="left" vertical="center" wrapText="1"/>
    </xf>
    <xf numFmtId="165" fontId="4" fillId="15" borderId="31" xfId="0" applyNumberFormat="1" applyFont="1" applyFill="1" applyBorder="1" applyAlignment="1">
      <alignment horizontal="center" vertical="center" wrapText="1"/>
    </xf>
    <xf numFmtId="0" fontId="4" fillId="15" borderId="27" xfId="0" applyFont="1" applyFill="1" applyBorder="1" applyAlignment="1">
      <alignment horizontal="left" vertical="center"/>
    </xf>
    <xf numFmtId="0" fontId="4" fillId="15" borderId="29" xfId="0" applyFont="1" applyFill="1" applyBorder="1" applyAlignment="1">
      <alignment horizontal="left" vertical="center"/>
    </xf>
    <xf numFmtId="0" fontId="4" fillId="15" borderId="23" xfId="0" applyFont="1" applyFill="1" applyBorder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22" xfId="0" applyFont="1" applyBorder="1" applyAlignment="1">
      <alignment horizontal="left" vertical="center" wrapText="1"/>
    </xf>
    <xf numFmtId="0" fontId="34" fillId="0" borderId="22" xfId="0" applyFont="1" applyBorder="1" applyAlignment="1">
      <alignment horizontal="left" vertical="center"/>
    </xf>
    <xf numFmtId="0" fontId="34" fillId="0" borderId="22" xfId="0" applyFont="1" applyFill="1" applyBorder="1" applyAlignment="1">
      <alignment horizontal="right" vertical="center"/>
    </xf>
    <xf numFmtId="0" fontId="34" fillId="0" borderId="22" xfId="0" applyFont="1" applyFill="1" applyBorder="1" applyAlignment="1">
      <alignment horizontal="left" vertical="center"/>
    </xf>
    <xf numFmtId="0" fontId="34" fillId="0" borderId="22" xfId="0" applyFont="1" applyFill="1" applyBorder="1" applyAlignment="1">
      <alignment horizontal="center" vertical="center"/>
    </xf>
    <xf numFmtId="165" fontId="34" fillId="0" borderId="22" xfId="0" applyNumberFormat="1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/>
    </xf>
    <xf numFmtId="0" fontId="34" fillId="0" borderId="22" xfId="0" applyFont="1" applyBorder="1" applyAlignment="1">
      <alignment horizontal="right" vertical="center"/>
    </xf>
    <xf numFmtId="0" fontId="34" fillId="0" borderId="22" xfId="0" applyFont="1" applyBorder="1" applyAlignment="1">
      <alignment vertical="center"/>
    </xf>
    <xf numFmtId="0" fontId="34" fillId="14" borderId="22" xfId="0" applyFont="1" applyFill="1" applyBorder="1" applyAlignment="1">
      <alignment horizontal="center" vertical="center"/>
    </xf>
    <xf numFmtId="167" fontId="0" fillId="0" borderId="0" xfId="0" applyNumberForma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4" fontId="4" fillId="0" borderId="0" xfId="0" applyNumberFormat="1" applyFont="1" applyBorder="1" applyAlignment="1">
      <alignment horizontal="center" vertical="center" wrapText="1"/>
    </xf>
    <xf numFmtId="167" fontId="4" fillId="0" borderId="0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8" xfId="0" applyNumberFormat="1" applyFill="1" applyBorder="1" applyAlignment="1" applyProtection="1">
      <alignment horizontal="center" vertical="center"/>
      <protection hidden="1"/>
    </xf>
    <xf numFmtId="4" fontId="0" fillId="0" borderId="11" xfId="0" applyNumberFormat="1" applyFill="1" applyBorder="1" applyAlignment="1" applyProtection="1">
      <alignment horizontal="center" vertical="center"/>
      <protection hidden="1"/>
    </xf>
    <xf numFmtId="4" fontId="0" fillId="0" borderId="12" xfId="0" applyNumberFormat="1" applyFill="1" applyBorder="1" applyAlignment="1" applyProtection="1">
      <alignment horizontal="center" vertical="center"/>
      <protection hidden="1"/>
    </xf>
    <xf numFmtId="167" fontId="0" fillId="0" borderId="7" xfId="0" applyNumberFormat="1" applyFill="1" applyBorder="1" applyAlignment="1" applyProtection="1">
      <alignment horizontal="center" vertical="center"/>
      <protection hidden="1"/>
    </xf>
    <xf numFmtId="167" fontId="0" fillId="0" borderId="8" xfId="0" applyNumberFormat="1" applyFill="1" applyBorder="1" applyAlignment="1" applyProtection="1">
      <alignment horizontal="center" vertical="center"/>
      <protection hidden="1"/>
    </xf>
    <xf numFmtId="167" fontId="0" fillId="0" borderId="12" xfId="0" applyNumberFormat="1" applyFill="1" applyBorder="1" applyAlignment="1" applyProtection="1">
      <alignment horizontal="center" vertical="center"/>
      <protection hidden="1"/>
    </xf>
    <xf numFmtId="167" fontId="0" fillId="0" borderId="1" xfId="0" applyNumberFormat="1" applyFill="1" applyBorder="1" applyAlignment="1" applyProtection="1">
      <alignment horizontal="center" vertical="center"/>
      <protection hidden="1"/>
    </xf>
    <xf numFmtId="167" fontId="0" fillId="0" borderId="10" xfId="0" applyNumberFormat="1" applyFill="1" applyBorder="1" applyAlignment="1" applyProtection="1">
      <alignment horizontal="center" vertical="center"/>
      <protection hidden="1"/>
    </xf>
    <xf numFmtId="4" fontId="0" fillId="0" borderId="8" xfId="0" applyNumberFormat="1" applyFill="1" applyBorder="1" applyAlignment="1" applyProtection="1">
      <alignment horizontal="center" vertical="center"/>
      <protection locked="0" hidden="1"/>
    </xf>
    <xf numFmtId="4" fontId="0" fillId="0" borderId="7" xfId="0" applyNumberFormat="1" applyFill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10" xfId="0" applyNumberFormat="1" applyBorder="1" applyAlignment="1" applyProtection="1">
      <alignment horizontal="center" vertical="center" wrapText="1"/>
      <protection hidden="1"/>
    </xf>
    <xf numFmtId="4" fontId="4" fillId="0" borderId="4" xfId="0" applyNumberFormat="1" applyFont="1" applyBorder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4" fontId="0" fillId="0" borderId="8" xfId="0" applyNumberFormat="1" applyBorder="1" applyAlignment="1" applyProtection="1">
      <alignment horizontal="center" vertical="center" wrapText="1"/>
      <protection hidden="1"/>
    </xf>
    <xf numFmtId="4" fontId="0" fillId="0" borderId="12" xfId="0" applyNumberFormat="1" applyBorder="1" applyAlignment="1" applyProtection="1">
      <alignment horizontal="center" vertical="center" wrapText="1"/>
      <protection hidden="1"/>
    </xf>
    <xf numFmtId="4" fontId="0" fillId="0" borderId="7" xfId="0" applyNumberFormat="1" applyBorder="1" applyAlignment="1" applyProtection="1">
      <alignment horizontal="center" vertical="center" wrapText="1"/>
      <protection hidden="1"/>
    </xf>
    <xf numFmtId="2" fontId="0" fillId="0" borderId="8" xfId="0" applyNumberFormat="1" applyFill="1" applyBorder="1" applyAlignment="1" applyProtection="1">
      <alignment horizontal="center" vertical="center"/>
      <protection hidden="1"/>
    </xf>
    <xf numFmtId="2" fontId="0" fillId="0" borderId="12" xfId="0" applyNumberFormat="1" applyBorder="1" applyAlignment="1" applyProtection="1">
      <alignment horizontal="center" vertical="center"/>
      <protection hidden="1"/>
    </xf>
    <xf numFmtId="2" fontId="0" fillId="0" borderId="8" xfId="0" applyNumberFormat="1" applyBorder="1" applyAlignment="1" applyProtection="1">
      <alignment horizontal="center" vertical="center"/>
      <protection hidden="1"/>
    </xf>
    <xf numFmtId="2" fontId="0" fillId="0" borderId="11" xfId="0" applyNumberFormat="1" applyBorder="1" applyAlignment="1" applyProtection="1">
      <alignment horizontal="center" vertical="center"/>
      <protection hidden="1"/>
    </xf>
    <xf numFmtId="2" fontId="0" fillId="0" borderId="7" xfId="0" applyNumberFormat="1" applyBorder="1" applyAlignment="1" applyProtection="1">
      <alignment horizontal="center" vertical="center"/>
      <protection hidden="1"/>
    </xf>
    <xf numFmtId="2" fontId="0" fillId="0" borderId="8" xfId="0" applyNumberFormat="1" applyBorder="1" applyAlignment="1" applyProtection="1">
      <alignment horizontal="center" vertical="center" wrapText="1"/>
      <protection hidden="1"/>
    </xf>
    <xf numFmtId="166" fontId="4" fillId="7" borderId="22" xfId="0" applyNumberFormat="1" applyFont="1" applyFill="1" applyBorder="1" applyAlignment="1" applyProtection="1">
      <alignment horizontal="center" vertical="center" wrapText="1"/>
      <protection hidden="1"/>
    </xf>
    <xf numFmtId="166" fontId="14" fillId="0" borderId="22" xfId="0" applyNumberFormat="1" applyFont="1" applyFill="1" applyBorder="1" applyAlignment="1" applyProtection="1">
      <alignment horizontal="center" vertical="center" wrapText="1"/>
      <protection hidden="1"/>
    </xf>
    <xf numFmtId="166" fontId="4" fillId="0" borderId="22" xfId="0" applyNumberFormat="1" applyFont="1" applyFill="1" applyBorder="1" applyAlignment="1" applyProtection="1">
      <alignment horizontal="center" vertical="center" wrapText="1"/>
      <protection hidden="1"/>
    </xf>
    <xf numFmtId="166" fontId="4" fillId="0" borderId="24" xfId="0" applyNumberFormat="1" applyFont="1" applyFill="1" applyBorder="1" applyAlignment="1" applyProtection="1">
      <alignment horizontal="center" vertical="center" wrapText="1"/>
      <protection hidden="1"/>
    </xf>
    <xf numFmtId="166" fontId="4" fillId="15" borderId="22" xfId="0" applyNumberFormat="1" applyFont="1" applyFill="1" applyBorder="1" applyAlignment="1" applyProtection="1">
      <alignment horizontal="center" vertical="center" wrapText="1"/>
      <protection hidden="1"/>
    </xf>
    <xf numFmtId="166" fontId="4" fillId="7" borderId="23" xfId="0" applyNumberFormat="1" applyFont="1" applyFill="1" applyBorder="1" applyAlignment="1" applyProtection="1">
      <alignment horizontal="center" vertical="center" wrapText="1"/>
      <protection hidden="1"/>
    </xf>
    <xf numFmtId="2" fontId="4" fillId="0" borderId="22" xfId="0" applyNumberFormat="1" applyFont="1" applyFill="1" applyBorder="1" applyAlignment="1" applyProtection="1">
      <alignment horizontal="center" vertical="center" wrapText="1"/>
      <protection hidden="1"/>
    </xf>
    <xf numFmtId="166" fontId="14" fillId="7" borderId="22" xfId="0" applyNumberFormat="1" applyFont="1" applyFill="1" applyBorder="1" applyAlignment="1" applyProtection="1">
      <alignment horizontal="center" vertical="center" wrapText="1"/>
      <protection hidden="1"/>
    </xf>
    <xf numFmtId="165" fontId="34" fillId="0" borderId="22" xfId="0" applyNumberFormat="1" applyFont="1" applyBorder="1" applyAlignment="1" applyProtection="1">
      <alignment horizontal="center" vertical="center" wrapText="1"/>
      <protection hidden="1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36" fillId="0" borderId="0" xfId="0" applyFont="1" applyAlignment="1">
      <alignment horizontal="left" vertical="top"/>
    </xf>
    <xf numFmtId="0" fontId="37" fillId="0" borderId="0" xfId="0" applyFont="1" applyAlignment="1">
      <alignment horizontal="center" vertical="center"/>
    </xf>
    <xf numFmtId="0" fontId="35" fillId="0" borderId="6" xfId="0" applyFont="1" applyBorder="1" applyAlignment="1">
      <alignment horizontal="left" vertical="top"/>
    </xf>
    <xf numFmtId="0" fontId="0" fillId="0" borderId="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4" fontId="0" fillId="0" borderId="9" xfId="0" applyNumberFormat="1" applyBorder="1" applyAlignment="1" applyProtection="1">
      <alignment horizontal="center" vertical="center" wrapText="1"/>
      <protection hidden="1"/>
    </xf>
    <xf numFmtId="4" fontId="0" fillId="0" borderId="7" xfId="0" applyNumberFormat="1" applyBorder="1" applyAlignment="1" applyProtection="1">
      <alignment horizontal="center" vertical="center" wrapText="1"/>
      <protection hidden="1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167" fontId="0" fillId="0" borderId="9" xfId="0" applyNumberFormat="1" applyFill="1" applyBorder="1" applyAlignment="1" applyProtection="1">
      <alignment horizontal="center" vertical="center"/>
      <protection hidden="1"/>
    </xf>
    <xf numFmtId="167" fontId="0" fillId="0" borderId="10" xfId="0" applyNumberFormat="1" applyFill="1" applyBorder="1" applyAlignment="1" applyProtection="1">
      <alignment horizontal="center" vertical="center"/>
      <protection hidden="1"/>
    </xf>
    <xf numFmtId="0" fontId="0" fillId="0" borderId="9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167" fontId="0" fillId="0" borderId="7" xfId="0" applyNumberFormat="1" applyFill="1" applyBorder="1" applyAlignment="1" applyProtection="1">
      <alignment horizontal="center" vertical="center"/>
      <protection hidden="1"/>
    </xf>
    <xf numFmtId="0" fontId="0" fillId="0" borderId="10" xfId="0" applyFill="1" applyBorder="1" applyAlignment="1">
      <alignment horizontal="center" vertical="center"/>
    </xf>
    <xf numFmtId="167" fontId="0" fillId="0" borderId="9" xfId="0" applyNumberFormat="1" applyFill="1" applyBorder="1" applyAlignment="1" applyProtection="1">
      <alignment horizontal="center" vertical="center" wrapText="1"/>
      <protection hidden="1"/>
    </xf>
    <xf numFmtId="167" fontId="0" fillId="0" borderId="7" xfId="0" applyNumberFormat="1" applyFill="1" applyBorder="1" applyAlignment="1" applyProtection="1">
      <alignment horizontal="center" vertical="center" wrapText="1"/>
      <protection hidden="1"/>
    </xf>
    <xf numFmtId="2" fontId="0" fillId="0" borderId="9" xfId="0" applyNumberFormat="1" applyFill="1" applyBorder="1" applyAlignment="1">
      <alignment horizontal="center" vertical="center" wrapText="1"/>
    </xf>
    <xf numFmtId="2" fontId="0" fillId="0" borderId="7" xfId="0" applyNumberFormat="1" applyFill="1" applyBorder="1" applyAlignment="1">
      <alignment horizontal="center" vertical="center" wrapText="1"/>
    </xf>
    <xf numFmtId="2" fontId="0" fillId="0" borderId="9" xfId="0" applyNumberFormat="1" applyFill="1" applyBorder="1" applyAlignment="1">
      <alignment horizontal="center" vertical="center"/>
    </xf>
    <xf numFmtId="2" fontId="0" fillId="0" borderId="7" xfId="0" applyNumberFormat="1" applyFill="1" applyBorder="1" applyAlignment="1">
      <alignment horizontal="center" vertical="center"/>
    </xf>
    <xf numFmtId="167" fontId="0" fillId="0" borderId="9" xfId="0" applyNumberFormat="1" applyBorder="1" applyAlignment="1" applyProtection="1">
      <alignment horizontal="center" vertical="center" wrapText="1"/>
      <protection hidden="1"/>
    </xf>
    <xf numFmtId="167" fontId="0" fillId="0" borderId="7" xfId="0" applyNumberFormat="1" applyBorder="1" applyAlignment="1" applyProtection="1">
      <alignment horizontal="center" vertical="center" wrapText="1"/>
      <protection hidden="1"/>
    </xf>
    <xf numFmtId="0" fontId="5" fillId="0" borderId="9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164" fontId="0" fillId="0" borderId="9" xfId="0" applyNumberFormat="1" applyFill="1" applyBorder="1" applyAlignment="1" applyProtection="1">
      <alignment horizontal="center" vertical="center"/>
      <protection hidden="1"/>
    </xf>
    <xf numFmtId="164" fontId="0" fillId="0" borderId="7" xfId="0" applyNumberFormat="1" applyFill="1" applyBorder="1" applyAlignment="1" applyProtection="1">
      <alignment horizontal="center" vertical="center"/>
      <protection hidden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64" fontId="0" fillId="0" borderId="9" xfId="0" applyNumberFormat="1" applyFill="1" applyBorder="1" applyAlignment="1" applyProtection="1">
      <alignment horizontal="center" vertical="center" wrapText="1"/>
      <protection hidden="1"/>
    </xf>
    <xf numFmtId="164" fontId="0" fillId="0" borderId="7" xfId="0" applyNumberFormat="1" applyFill="1" applyBorder="1" applyAlignment="1" applyProtection="1">
      <alignment horizontal="center" vertical="center" wrapText="1"/>
      <protection hidden="1"/>
    </xf>
    <xf numFmtId="0" fontId="0" fillId="0" borderId="11" xfId="0" applyBorder="1" applyAlignment="1">
      <alignment horizontal="center" vertical="center"/>
    </xf>
    <xf numFmtId="2" fontId="0" fillId="0" borderId="10" xfId="0" applyNumberFormat="1" applyFill="1" applyBorder="1" applyAlignment="1">
      <alignment horizontal="center" vertical="center"/>
    </xf>
    <xf numFmtId="4" fontId="0" fillId="0" borderId="9" xfId="0" applyNumberFormat="1" applyBorder="1" applyAlignment="1">
      <alignment horizontal="center" vertical="center" wrapText="1"/>
    </xf>
    <xf numFmtId="4" fontId="0" fillId="0" borderId="7" xfId="0" applyNumberFormat="1" applyBorder="1" applyAlignment="1">
      <alignment horizontal="center" vertical="center" wrapText="1"/>
    </xf>
    <xf numFmtId="4" fontId="26" fillId="15" borderId="9" xfId="0" applyNumberFormat="1" applyFont="1" applyFill="1" applyBorder="1" applyAlignment="1">
      <alignment horizontal="center" vertical="center"/>
    </xf>
    <xf numFmtId="4" fontId="26" fillId="15" borderId="7" xfId="0" applyNumberFormat="1" applyFont="1" applyFill="1" applyBorder="1" applyAlignment="1">
      <alignment horizontal="center" vertical="center"/>
    </xf>
    <xf numFmtId="4" fontId="0" fillId="0" borderId="9" xfId="0" applyNumberFormat="1" applyFill="1" applyBorder="1" applyAlignment="1">
      <alignment horizontal="center" vertical="center" wrapText="1"/>
    </xf>
    <xf numFmtId="4" fontId="0" fillId="0" borderId="7" xfId="0" applyNumberFormat="1" applyFill="1" applyBorder="1" applyAlignment="1">
      <alignment horizontal="center" vertical="center" wrapText="1"/>
    </xf>
    <xf numFmtId="4" fontId="0" fillId="0" borderId="9" xfId="0" applyNumberFormat="1" applyFill="1" applyBorder="1" applyAlignment="1" applyProtection="1">
      <alignment horizontal="center" vertical="center"/>
      <protection hidden="1"/>
    </xf>
    <xf numFmtId="4" fontId="0" fillId="0" borderId="7" xfId="0" applyNumberFormat="1" applyFill="1" applyBorder="1" applyAlignment="1" applyProtection="1">
      <alignment horizontal="center" vertical="center"/>
      <protection hidden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4" fontId="26" fillId="15" borderId="9" xfId="0" applyNumberFormat="1" applyFont="1" applyFill="1" applyBorder="1" applyAlignment="1">
      <alignment horizontal="center" vertical="center" wrapText="1"/>
    </xf>
    <xf numFmtId="4" fontId="26" fillId="15" borderId="7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 vertical="center"/>
    </xf>
    <xf numFmtId="4" fontId="0" fillId="0" borderId="9" xfId="0" applyNumberFormat="1" applyFill="1" applyBorder="1" applyAlignment="1">
      <alignment horizontal="center" vertical="center"/>
    </xf>
    <xf numFmtId="4" fontId="0" fillId="0" borderId="7" xfId="0" applyNumberForma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0" fillId="0" borderId="0" xfId="0" applyBorder="1" applyAlignment="1">
      <alignment horizontal="right" vertical="top"/>
    </xf>
    <xf numFmtId="0" fontId="2" fillId="0" borderId="2" xfId="0" applyFon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 wrapText="1"/>
    </xf>
    <xf numFmtId="2" fontId="0" fillId="0" borderId="7" xfId="0" applyNumberForma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2" fontId="0" fillId="0" borderId="9" xfId="0" applyNumberFormat="1" applyFill="1" applyBorder="1" applyAlignment="1" applyProtection="1">
      <alignment horizontal="center" vertical="center" wrapText="1"/>
      <protection hidden="1"/>
    </xf>
    <xf numFmtId="2" fontId="0" fillId="0" borderId="7" xfId="0" applyNumberFormat="1" applyFill="1" applyBorder="1" applyAlignment="1" applyProtection="1">
      <alignment horizontal="center" vertical="center" wrapText="1"/>
      <protection hidden="1"/>
    </xf>
    <xf numFmtId="2" fontId="0" fillId="0" borderId="9" xfId="0" applyNumberFormat="1" applyBorder="1" applyAlignment="1" applyProtection="1">
      <alignment horizontal="center" vertical="center" wrapText="1"/>
      <protection hidden="1"/>
    </xf>
    <xf numFmtId="2" fontId="0" fillId="0" borderId="7" xfId="0" applyNumberFormat="1" applyBorder="1" applyAlignment="1" applyProtection="1">
      <alignment horizontal="center" vertical="center" wrapText="1"/>
      <protection hidden="1"/>
    </xf>
    <xf numFmtId="2" fontId="0" fillId="0" borderId="11" xfId="0" applyNumberFormat="1" applyBorder="1" applyAlignment="1" applyProtection="1">
      <alignment horizontal="center" vertical="center" wrapText="1"/>
      <protection hidden="1"/>
    </xf>
    <xf numFmtId="4" fontId="0" fillId="0" borderId="9" xfId="0" applyNumberFormat="1" applyBorder="1" applyAlignment="1" applyProtection="1">
      <alignment horizontal="center" vertical="center"/>
      <protection hidden="1"/>
    </xf>
    <xf numFmtId="4" fontId="0" fillId="0" borderId="7" xfId="0" applyNumberFormat="1" applyBorder="1" applyAlignment="1" applyProtection="1">
      <alignment horizontal="center" vertical="center"/>
      <protection hidden="1"/>
    </xf>
    <xf numFmtId="0" fontId="5" fillId="0" borderId="9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4" fontId="0" fillId="0" borderId="9" xfId="0" applyNumberFormat="1" applyBorder="1" applyAlignment="1">
      <alignment horizontal="center" vertical="center"/>
    </xf>
    <xf numFmtId="4" fontId="0" fillId="0" borderId="7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2" fontId="0" fillId="0" borderId="10" xfId="0" applyNumberFormat="1" applyBorder="1" applyAlignment="1" applyProtection="1">
      <alignment horizontal="center" vertical="center" wrapText="1"/>
      <protection hidden="1"/>
    </xf>
    <xf numFmtId="2" fontId="0" fillId="0" borderId="11" xfId="0" applyNumberForma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 vertical="center" wrapText="1"/>
    </xf>
    <xf numFmtId="0" fontId="11" fillId="6" borderId="22" xfId="0" applyFont="1" applyFill="1" applyBorder="1" applyAlignment="1">
      <alignment horizontal="center" vertical="center"/>
    </xf>
    <xf numFmtId="0" fontId="11" fillId="6" borderId="23" xfId="0" applyFont="1" applyFill="1" applyBorder="1" applyAlignment="1">
      <alignment horizontal="center" vertical="center"/>
    </xf>
    <xf numFmtId="0" fontId="22" fillId="11" borderId="22" xfId="0" applyFont="1" applyFill="1" applyBorder="1" applyAlignment="1">
      <alignment horizontal="center" vertical="center"/>
    </xf>
    <xf numFmtId="0" fontId="14" fillId="7" borderId="22" xfId="0" applyFont="1" applyFill="1" applyBorder="1" applyAlignment="1">
      <alignment horizontal="left" vertical="center"/>
    </xf>
    <xf numFmtId="0" fontId="11" fillId="11" borderId="22" xfId="0" applyFont="1" applyFill="1" applyBorder="1" applyAlignment="1">
      <alignment horizontal="center" vertical="center" wrapText="1"/>
    </xf>
    <xf numFmtId="0" fontId="22" fillId="11" borderId="22" xfId="0" applyFont="1" applyFill="1" applyBorder="1" applyAlignment="1">
      <alignment horizontal="center"/>
    </xf>
    <xf numFmtId="0" fontId="11" fillId="6" borderId="21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11" fillId="6" borderId="13" xfId="0" applyFont="1" applyFill="1" applyBorder="1" applyAlignment="1">
      <alignment horizontal="center" vertical="center"/>
    </xf>
    <xf numFmtId="0" fontId="11" fillId="6" borderId="29" xfId="0" applyFont="1" applyFill="1" applyBorder="1" applyAlignment="1">
      <alignment horizontal="center" vertical="center"/>
    </xf>
    <xf numFmtId="0" fontId="18" fillId="11" borderId="25" xfId="2" applyFont="1" applyFill="1" applyBorder="1" applyAlignment="1">
      <alignment horizontal="center" vertical="center"/>
    </xf>
    <xf numFmtId="0" fontId="19" fillId="11" borderId="0" xfId="2" applyFont="1" applyFill="1" applyBorder="1" applyAlignment="1">
      <alignment horizontal="center" vertical="center"/>
    </xf>
    <xf numFmtId="0" fontId="19" fillId="11" borderId="24" xfId="2" applyFont="1" applyFill="1" applyBorder="1" applyAlignment="1">
      <alignment horizontal="center" vertical="center"/>
    </xf>
    <xf numFmtId="0" fontId="19" fillId="11" borderId="26" xfId="2" applyFont="1" applyFill="1" applyBorder="1" applyAlignment="1">
      <alignment horizontal="center" vertical="center"/>
    </xf>
    <xf numFmtId="0" fontId="11" fillId="6" borderId="27" xfId="0" applyFont="1" applyFill="1" applyBorder="1" applyAlignment="1">
      <alignment horizontal="center" vertical="center"/>
    </xf>
    <xf numFmtId="0" fontId="14" fillId="0" borderId="29" xfId="0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center" vertical="center"/>
    </xf>
    <xf numFmtId="4" fontId="0" fillId="0" borderId="10" xfId="0" applyNumberFormat="1" applyBorder="1" applyAlignment="1" applyProtection="1">
      <alignment horizontal="center" vertical="center"/>
      <protection hidden="1"/>
    </xf>
    <xf numFmtId="0" fontId="0" fillId="0" borderId="0" xfId="0" applyBorder="1" applyAlignment="1">
      <alignment horizontal="left" vertical="top"/>
    </xf>
    <xf numFmtId="4" fontId="0" fillId="0" borderId="10" xfId="0" applyNumberFormat="1" applyBorder="1" applyAlignment="1">
      <alignment horizontal="center" vertical="center"/>
    </xf>
  </cellXfs>
  <cellStyles count="4">
    <cellStyle name="Normal" xfId="3" xr:uid="{97950328-878C-0542-A5DE-6ED07186E3D6}"/>
    <cellStyle name="Вывод" xfId="2" builtinId="21"/>
    <cellStyle name="Гиперссылка" xfId="1" builtinId="8"/>
    <cellStyle name="Обычный" xfId="0" builtinId="0"/>
  </cellStyles>
  <dxfs count="425"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 val="0"/>
        <condense val="0"/>
        <extend val="0"/>
        <color indexed="20"/>
      </font>
      <fill>
        <patternFill patternType="solid">
          <fgColor indexed="64"/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 tint="-0.24994659260841701"/>
          <bgColor theme="0" tint="-0.24994659260841701"/>
        </patternFill>
      </fill>
    </dxf>
    <dxf>
      <font>
        <color theme="0"/>
      </font>
      <fill>
        <patternFill patternType="solid">
          <fgColor theme="1"/>
          <bgColor theme="1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indexed="2"/>
          <bgColor indexed="2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theme="0"/>
      </font>
      <fill>
        <patternFill patternType="solid">
          <fgColor rgb="FFFF66FF"/>
          <bgColor rgb="FFFF66F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9" tint="0.39994506668294322"/>
          <bgColor theme="9" tint="0.39994506668294322"/>
        </patternFill>
      </fill>
    </dxf>
    <dxf>
      <font>
        <color theme="0"/>
      </font>
      <fill>
        <patternFill patternType="solid">
          <fgColor rgb="FF00B0F0"/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.jpg"/><Relationship Id="rId21" Type="http://schemas.openxmlformats.org/officeDocument/2006/relationships/image" Target="../media/image20.jpg"/><Relationship Id="rId42" Type="http://schemas.openxmlformats.org/officeDocument/2006/relationships/image" Target="../media/image41.jpg"/><Relationship Id="rId47" Type="http://schemas.openxmlformats.org/officeDocument/2006/relationships/image" Target="../media/image46.jpg"/><Relationship Id="rId63" Type="http://schemas.openxmlformats.org/officeDocument/2006/relationships/image" Target="../media/image62.jpg"/><Relationship Id="rId68" Type="http://schemas.openxmlformats.org/officeDocument/2006/relationships/image" Target="../media/image67.jpe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8.jpg"/><Relationship Id="rId11" Type="http://schemas.openxmlformats.org/officeDocument/2006/relationships/image" Target="../media/image11.jpg"/><Relationship Id="rId24" Type="http://schemas.openxmlformats.org/officeDocument/2006/relationships/image" Target="../media/image23.jpg"/><Relationship Id="rId32" Type="http://schemas.openxmlformats.org/officeDocument/2006/relationships/image" Target="../media/image31.jpg"/><Relationship Id="rId37" Type="http://schemas.openxmlformats.org/officeDocument/2006/relationships/image" Target="../media/image36.jpg"/><Relationship Id="rId40" Type="http://schemas.openxmlformats.org/officeDocument/2006/relationships/image" Target="../media/image39.jpg"/><Relationship Id="rId45" Type="http://schemas.openxmlformats.org/officeDocument/2006/relationships/image" Target="../media/image44.jpg"/><Relationship Id="rId53" Type="http://schemas.openxmlformats.org/officeDocument/2006/relationships/image" Target="../media/image52.jpg"/><Relationship Id="rId58" Type="http://schemas.openxmlformats.org/officeDocument/2006/relationships/image" Target="../media/image57.jpg"/><Relationship Id="rId66" Type="http://schemas.openxmlformats.org/officeDocument/2006/relationships/image" Target="../media/image65.jpeg"/><Relationship Id="rId5" Type="http://schemas.openxmlformats.org/officeDocument/2006/relationships/image" Target="../media/image5.jpg"/><Relationship Id="rId61" Type="http://schemas.openxmlformats.org/officeDocument/2006/relationships/image" Target="../media/image60.jpg"/><Relationship Id="rId19" Type="http://schemas.openxmlformats.org/officeDocument/2006/relationships/image" Target="../media/image18.jpg"/><Relationship Id="rId14" Type="http://schemas.openxmlformats.org/officeDocument/2006/relationships/image" Target="../media/image14.jpg"/><Relationship Id="rId22" Type="http://schemas.openxmlformats.org/officeDocument/2006/relationships/image" Target="../media/image21.jpg"/><Relationship Id="rId27" Type="http://schemas.openxmlformats.org/officeDocument/2006/relationships/image" Target="../media/image26.jpg"/><Relationship Id="rId30" Type="http://schemas.openxmlformats.org/officeDocument/2006/relationships/image" Target="../media/image29.jpg"/><Relationship Id="rId35" Type="http://schemas.openxmlformats.org/officeDocument/2006/relationships/image" Target="../media/image34.jpg"/><Relationship Id="rId43" Type="http://schemas.openxmlformats.org/officeDocument/2006/relationships/image" Target="../media/image42.jpg"/><Relationship Id="rId48" Type="http://schemas.openxmlformats.org/officeDocument/2006/relationships/image" Target="../media/image47.jpg"/><Relationship Id="rId56" Type="http://schemas.openxmlformats.org/officeDocument/2006/relationships/image" Target="../media/image55.JPG"/><Relationship Id="rId64" Type="http://schemas.openxmlformats.org/officeDocument/2006/relationships/image" Target="../media/image63.jpg"/><Relationship Id="rId69" Type="http://schemas.openxmlformats.org/officeDocument/2006/relationships/hyperlink" Target="http://eskosvet.com.ua/" TargetMode="External"/><Relationship Id="rId8" Type="http://schemas.openxmlformats.org/officeDocument/2006/relationships/image" Target="../media/image8.jpg"/><Relationship Id="rId51" Type="http://schemas.openxmlformats.org/officeDocument/2006/relationships/image" Target="../media/image50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4.jpg"/><Relationship Id="rId33" Type="http://schemas.openxmlformats.org/officeDocument/2006/relationships/image" Target="../media/image32.jpg"/><Relationship Id="rId38" Type="http://schemas.openxmlformats.org/officeDocument/2006/relationships/image" Target="../media/image37.jpg"/><Relationship Id="rId46" Type="http://schemas.openxmlformats.org/officeDocument/2006/relationships/image" Target="../media/image45.jpg"/><Relationship Id="rId59" Type="http://schemas.openxmlformats.org/officeDocument/2006/relationships/image" Target="../media/image58.jpg"/><Relationship Id="rId67" Type="http://schemas.openxmlformats.org/officeDocument/2006/relationships/image" Target="../media/image66.jpeg"/><Relationship Id="rId20" Type="http://schemas.openxmlformats.org/officeDocument/2006/relationships/image" Target="../media/image19.jpg"/><Relationship Id="rId41" Type="http://schemas.openxmlformats.org/officeDocument/2006/relationships/image" Target="../media/image40.jpg"/><Relationship Id="rId54" Type="http://schemas.openxmlformats.org/officeDocument/2006/relationships/image" Target="../media/image53.jpeg"/><Relationship Id="rId62" Type="http://schemas.openxmlformats.org/officeDocument/2006/relationships/image" Target="../media/image61.jpg"/><Relationship Id="rId70" Type="http://schemas.openxmlformats.org/officeDocument/2006/relationships/image" Target="../media/image68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2.jpg"/><Relationship Id="rId28" Type="http://schemas.openxmlformats.org/officeDocument/2006/relationships/image" Target="../media/image27.jpg"/><Relationship Id="rId36" Type="http://schemas.openxmlformats.org/officeDocument/2006/relationships/image" Target="../media/image35.jpg"/><Relationship Id="rId49" Type="http://schemas.openxmlformats.org/officeDocument/2006/relationships/image" Target="../media/image48.jpg"/><Relationship Id="rId57" Type="http://schemas.openxmlformats.org/officeDocument/2006/relationships/image" Target="../media/image56.jpg"/><Relationship Id="rId10" Type="http://schemas.openxmlformats.org/officeDocument/2006/relationships/image" Target="../media/image10.jpg"/><Relationship Id="rId31" Type="http://schemas.openxmlformats.org/officeDocument/2006/relationships/image" Target="../media/image30.jpg"/><Relationship Id="rId44" Type="http://schemas.openxmlformats.org/officeDocument/2006/relationships/image" Target="../media/image43.jpg"/><Relationship Id="rId52" Type="http://schemas.openxmlformats.org/officeDocument/2006/relationships/image" Target="../media/image51.jpeg"/><Relationship Id="rId60" Type="http://schemas.openxmlformats.org/officeDocument/2006/relationships/image" Target="../media/image59.jpg"/><Relationship Id="rId65" Type="http://schemas.openxmlformats.org/officeDocument/2006/relationships/image" Target="../media/image6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hyperlink" Target="https://files.slack.com/files-pri/T7ATK2YDP-F017B6TAVHD/3d326__1.7x1.3__1_.jpg" TargetMode="External"/><Relationship Id="rId39" Type="http://schemas.openxmlformats.org/officeDocument/2006/relationships/image" Target="../media/image38.jpg"/><Relationship Id="rId34" Type="http://schemas.openxmlformats.org/officeDocument/2006/relationships/image" Target="../media/image33.jpg"/><Relationship Id="rId50" Type="http://schemas.openxmlformats.org/officeDocument/2006/relationships/image" Target="../media/image49.jpg"/><Relationship Id="rId55" Type="http://schemas.openxmlformats.org/officeDocument/2006/relationships/image" Target="../media/image54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6.jpg"/><Relationship Id="rId13" Type="http://schemas.openxmlformats.org/officeDocument/2006/relationships/hyperlink" Target="http://eskosvet.com.ua/" TargetMode="External"/><Relationship Id="rId3" Type="http://schemas.openxmlformats.org/officeDocument/2006/relationships/image" Target="../media/image161.jpg"/><Relationship Id="rId7" Type="http://schemas.openxmlformats.org/officeDocument/2006/relationships/image" Target="../media/image165.jpg"/><Relationship Id="rId12" Type="http://schemas.openxmlformats.org/officeDocument/2006/relationships/image" Target="../media/image170.jpg"/><Relationship Id="rId2" Type="http://schemas.openxmlformats.org/officeDocument/2006/relationships/image" Target="../media/image160.jpg"/><Relationship Id="rId1" Type="http://schemas.openxmlformats.org/officeDocument/2006/relationships/image" Target="../media/image159.jpg"/><Relationship Id="rId6" Type="http://schemas.openxmlformats.org/officeDocument/2006/relationships/image" Target="../media/image164.jpg"/><Relationship Id="rId11" Type="http://schemas.openxmlformats.org/officeDocument/2006/relationships/image" Target="../media/image169.jpg"/><Relationship Id="rId5" Type="http://schemas.openxmlformats.org/officeDocument/2006/relationships/image" Target="../media/image163.jpg"/><Relationship Id="rId10" Type="http://schemas.openxmlformats.org/officeDocument/2006/relationships/image" Target="../media/image168.jpg"/><Relationship Id="rId4" Type="http://schemas.openxmlformats.org/officeDocument/2006/relationships/image" Target="../media/image162.JPG"/><Relationship Id="rId9" Type="http://schemas.openxmlformats.org/officeDocument/2006/relationships/image" Target="../media/image167.jpg"/><Relationship Id="rId14" Type="http://schemas.openxmlformats.org/officeDocument/2006/relationships/image" Target="../media/image6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8.jpg"/><Relationship Id="rId13" Type="http://schemas.openxmlformats.org/officeDocument/2006/relationships/image" Target="../media/image183.jpg"/><Relationship Id="rId18" Type="http://schemas.openxmlformats.org/officeDocument/2006/relationships/hyperlink" Target="http://eskosvet.com.ua/" TargetMode="External"/><Relationship Id="rId3" Type="http://schemas.openxmlformats.org/officeDocument/2006/relationships/image" Target="../media/image173.jpg"/><Relationship Id="rId7" Type="http://schemas.openxmlformats.org/officeDocument/2006/relationships/image" Target="../media/image177.jpg"/><Relationship Id="rId12" Type="http://schemas.openxmlformats.org/officeDocument/2006/relationships/image" Target="../media/image182.jpg"/><Relationship Id="rId17" Type="http://schemas.openxmlformats.org/officeDocument/2006/relationships/image" Target="../media/image187.jpg"/><Relationship Id="rId2" Type="http://schemas.openxmlformats.org/officeDocument/2006/relationships/image" Target="../media/image172.jpg"/><Relationship Id="rId16" Type="http://schemas.openxmlformats.org/officeDocument/2006/relationships/image" Target="../media/image186.jpg"/><Relationship Id="rId1" Type="http://schemas.openxmlformats.org/officeDocument/2006/relationships/image" Target="../media/image171.jpg"/><Relationship Id="rId6" Type="http://schemas.openxmlformats.org/officeDocument/2006/relationships/image" Target="../media/image176.jpg"/><Relationship Id="rId11" Type="http://schemas.openxmlformats.org/officeDocument/2006/relationships/image" Target="../media/image181.jpg"/><Relationship Id="rId5" Type="http://schemas.openxmlformats.org/officeDocument/2006/relationships/image" Target="../media/image175.jpg"/><Relationship Id="rId15" Type="http://schemas.openxmlformats.org/officeDocument/2006/relationships/image" Target="../media/image185.jpg"/><Relationship Id="rId10" Type="http://schemas.openxmlformats.org/officeDocument/2006/relationships/image" Target="../media/image180.jpg"/><Relationship Id="rId19" Type="http://schemas.openxmlformats.org/officeDocument/2006/relationships/image" Target="../media/image68.png"/><Relationship Id="rId4" Type="http://schemas.openxmlformats.org/officeDocument/2006/relationships/image" Target="../media/image174.jpg"/><Relationship Id="rId9" Type="http://schemas.openxmlformats.org/officeDocument/2006/relationships/image" Target="../media/image179.jpg"/><Relationship Id="rId14" Type="http://schemas.openxmlformats.org/officeDocument/2006/relationships/image" Target="../media/image184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g"/><Relationship Id="rId7" Type="http://schemas.openxmlformats.org/officeDocument/2006/relationships/image" Target="../media/image68.png"/><Relationship Id="rId2" Type="http://schemas.openxmlformats.org/officeDocument/2006/relationships/image" Target="../media/image189.jpg"/><Relationship Id="rId1" Type="http://schemas.openxmlformats.org/officeDocument/2006/relationships/image" Target="../media/image188.jpg"/><Relationship Id="rId6" Type="http://schemas.openxmlformats.org/officeDocument/2006/relationships/hyperlink" Target="http://eskosvet.com.ua/" TargetMode="External"/><Relationship Id="rId5" Type="http://schemas.openxmlformats.org/officeDocument/2006/relationships/image" Target="../media/image192.jpg"/><Relationship Id="rId4" Type="http://schemas.openxmlformats.org/officeDocument/2006/relationships/image" Target="../media/image191.jp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0.jpg"/><Relationship Id="rId13" Type="http://schemas.openxmlformats.org/officeDocument/2006/relationships/image" Target="../media/image68.png"/><Relationship Id="rId3" Type="http://schemas.openxmlformats.org/officeDocument/2006/relationships/image" Target="../media/image195.jpg"/><Relationship Id="rId7" Type="http://schemas.openxmlformats.org/officeDocument/2006/relationships/image" Target="../media/image199.jpg"/><Relationship Id="rId12" Type="http://schemas.openxmlformats.org/officeDocument/2006/relationships/hyperlink" Target="http://eskosvet.com.ua/" TargetMode="External"/><Relationship Id="rId2" Type="http://schemas.openxmlformats.org/officeDocument/2006/relationships/image" Target="../media/image194.jpg"/><Relationship Id="rId1" Type="http://schemas.openxmlformats.org/officeDocument/2006/relationships/image" Target="../media/image193.jpg"/><Relationship Id="rId6" Type="http://schemas.openxmlformats.org/officeDocument/2006/relationships/image" Target="../media/image198.jpg"/><Relationship Id="rId11" Type="http://schemas.openxmlformats.org/officeDocument/2006/relationships/image" Target="../media/image203.jpg"/><Relationship Id="rId5" Type="http://schemas.openxmlformats.org/officeDocument/2006/relationships/image" Target="../media/image197.jpg"/><Relationship Id="rId10" Type="http://schemas.openxmlformats.org/officeDocument/2006/relationships/image" Target="../media/image202.jpg"/><Relationship Id="rId4" Type="http://schemas.openxmlformats.org/officeDocument/2006/relationships/image" Target="../media/image196.jpg"/><Relationship Id="rId9" Type="http://schemas.openxmlformats.org/officeDocument/2006/relationships/image" Target="../media/image20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.jpg"/><Relationship Id="rId3" Type="http://schemas.openxmlformats.org/officeDocument/2006/relationships/image" Target="../media/image71.jpg"/><Relationship Id="rId7" Type="http://schemas.openxmlformats.org/officeDocument/2006/relationships/image" Target="../media/image75.jpg"/><Relationship Id="rId12" Type="http://schemas.openxmlformats.org/officeDocument/2006/relationships/image" Target="../media/image68.png"/><Relationship Id="rId2" Type="http://schemas.openxmlformats.org/officeDocument/2006/relationships/image" Target="../media/image70.jpg"/><Relationship Id="rId1" Type="http://schemas.openxmlformats.org/officeDocument/2006/relationships/image" Target="../media/image69.jpg"/><Relationship Id="rId6" Type="http://schemas.openxmlformats.org/officeDocument/2006/relationships/image" Target="../media/image74.jpg"/><Relationship Id="rId11" Type="http://schemas.openxmlformats.org/officeDocument/2006/relationships/hyperlink" Target="http://eskosvet.com.ua/" TargetMode="External"/><Relationship Id="rId5" Type="http://schemas.openxmlformats.org/officeDocument/2006/relationships/image" Target="../media/image73.jpg"/><Relationship Id="rId10" Type="http://schemas.openxmlformats.org/officeDocument/2006/relationships/image" Target="../media/image78.jpeg"/><Relationship Id="rId4" Type="http://schemas.openxmlformats.org/officeDocument/2006/relationships/image" Target="../media/image72.jpg"/><Relationship Id="rId9" Type="http://schemas.openxmlformats.org/officeDocument/2006/relationships/image" Target="../media/image77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jpg"/><Relationship Id="rId3" Type="http://schemas.openxmlformats.org/officeDocument/2006/relationships/image" Target="../media/image81.jpeg"/><Relationship Id="rId7" Type="http://schemas.openxmlformats.org/officeDocument/2006/relationships/image" Target="../media/image85.jpg"/><Relationship Id="rId2" Type="http://schemas.openxmlformats.org/officeDocument/2006/relationships/image" Target="../media/image80.jpeg"/><Relationship Id="rId1" Type="http://schemas.openxmlformats.org/officeDocument/2006/relationships/image" Target="../media/image79.jpeg"/><Relationship Id="rId6" Type="http://schemas.openxmlformats.org/officeDocument/2006/relationships/image" Target="../media/image84.jpg"/><Relationship Id="rId5" Type="http://schemas.openxmlformats.org/officeDocument/2006/relationships/image" Target="../media/image83.jpg"/><Relationship Id="rId10" Type="http://schemas.openxmlformats.org/officeDocument/2006/relationships/image" Target="../media/image68.png"/><Relationship Id="rId4" Type="http://schemas.openxmlformats.org/officeDocument/2006/relationships/image" Target="../media/image82.jpg"/><Relationship Id="rId9" Type="http://schemas.openxmlformats.org/officeDocument/2006/relationships/hyperlink" Target="http://eskosvet.com.ua/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://eskosvet.com.ua/" TargetMode="External"/><Relationship Id="rId3" Type="http://schemas.openxmlformats.org/officeDocument/2006/relationships/image" Target="../media/image89.jpg"/><Relationship Id="rId7" Type="http://schemas.openxmlformats.org/officeDocument/2006/relationships/image" Target="../media/image93.jpg"/><Relationship Id="rId2" Type="http://schemas.openxmlformats.org/officeDocument/2006/relationships/image" Target="../media/image88.jpg"/><Relationship Id="rId1" Type="http://schemas.openxmlformats.org/officeDocument/2006/relationships/image" Target="../media/image87.jpg"/><Relationship Id="rId6" Type="http://schemas.openxmlformats.org/officeDocument/2006/relationships/image" Target="../media/image92.jpg"/><Relationship Id="rId5" Type="http://schemas.openxmlformats.org/officeDocument/2006/relationships/image" Target="../media/image91.jpg"/><Relationship Id="rId4" Type="http://schemas.openxmlformats.org/officeDocument/2006/relationships/image" Target="../media/image90.jpg"/><Relationship Id="rId9" Type="http://schemas.openxmlformats.org/officeDocument/2006/relationships/image" Target="../media/image6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jpg"/><Relationship Id="rId13" Type="http://schemas.openxmlformats.org/officeDocument/2006/relationships/image" Target="../media/image106.jpg"/><Relationship Id="rId18" Type="http://schemas.openxmlformats.org/officeDocument/2006/relationships/image" Target="../media/image111.jpg"/><Relationship Id="rId3" Type="http://schemas.openxmlformats.org/officeDocument/2006/relationships/image" Target="../media/image96.jpg"/><Relationship Id="rId7" Type="http://schemas.openxmlformats.org/officeDocument/2006/relationships/image" Target="../media/image100.jpg"/><Relationship Id="rId12" Type="http://schemas.openxmlformats.org/officeDocument/2006/relationships/image" Target="../media/image105.jpg"/><Relationship Id="rId17" Type="http://schemas.openxmlformats.org/officeDocument/2006/relationships/image" Target="../media/image110.jpg"/><Relationship Id="rId2" Type="http://schemas.openxmlformats.org/officeDocument/2006/relationships/image" Target="../media/image95.jpg"/><Relationship Id="rId16" Type="http://schemas.openxmlformats.org/officeDocument/2006/relationships/image" Target="../media/image109.jpg"/><Relationship Id="rId20" Type="http://schemas.openxmlformats.org/officeDocument/2006/relationships/image" Target="../media/image68.png"/><Relationship Id="rId1" Type="http://schemas.openxmlformats.org/officeDocument/2006/relationships/image" Target="../media/image94.jpg"/><Relationship Id="rId6" Type="http://schemas.openxmlformats.org/officeDocument/2006/relationships/image" Target="../media/image99.jpg"/><Relationship Id="rId11" Type="http://schemas.openxmlformats.org/officeDocument/2006/relationships/image" Target="../media/image104.jpg"/><Relationship Id="rId5" Type="http://schemas.openxmlformats.org/officeDocument/2006/relationships/image" Target="../media/image98.jpg"/><Relationship Id="rId15" Type="http://schemas.openxmlformats.org/officeDocument/2006/relationships/image" Target="../media/image108.jpg"/><Relationship Id="rId10" Type="http://schemas.openxmlformats.org/officeDocument/2006/relationships/image" Target="../media/image103.jpg"/><Relationship Id="rId19" Type="http://schemas.openxmlformats.org/officeDocument/2006/relationships/hyperlink" Target="http://eskosvet.com.ua/" TargetMode="External"/><Relationship Id="rId4" Type="http://schemas.openxmlformats.org/officeDocument/2006/relationships/image" Target="../media/image97.jpg"/><Relationship Id="rId9" Type="http://schemas.openxmlformats.org/officeDocument/2006/relationships/image" Target="../media/image102.jpg"/><Relationship Id="rId14" Type="http://schemas.openxmlformats.org/officeDocument/2006/relationships/image" Target="../media/image107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9.jpg"/><Relationship Id="rId13" Type="http://schemas.openxmlformats.org/officeDocument/2006/relationships/image" Target="../media/image68.png"/><Relationship Id="rId3" Type="http://schemas.openxmlformats.org/officeDocument/2006/relationships/image" Target="../media/image114.jpg"/><Relationship Id="rId7" Type="http://schemas.openxmlformats.org/officeDocument/2006/relationships/image" Target="../media/image118.jpg"/><Relationship Id="rId12" Type="http://schemas.openxmlformats.org/officeDocument/2006/relationships/hyperlink" Target="http://eskosvet.com.ua/" TargetMode="External"/><Relationship Id="rId2" Type="http://schemas.openxmlformats.org/officeDocument/2006/relationships/image" Target="../media/image113.jpg"/><Relationship Id="rId1" Type="http://schemas.openxmlformats.org/officeDocument/2006/relationships/image" Target="../media/image112.jpg"/><Relationship Id="rId6" Type="http://schemas.openxmlformats.org/officeDocument/2006/relationships/image" Target="../media/image117.jpg"/><Relationship Id="rId11" Type="http://schemas.openxmlformats.org/officeDocument/2006/relationships/image" Target="../media/image122.jpg"/><Relationship Id="rId5" Type="http://schemas.openxmlformats.org/officeDocument/2006/relationships/image" Target="../media/image116.jpg"/><Relationship Id="rId10" Type="http://schemas.openxmlformats.org/officeDocument/2006/relationships/image" Target="../media/image121.jpg"/><Relationship Id="rId4" Type="http://schemas.openxmlformats.org/officeDocument/2006/relationships/image" Target="../media/image115.jpg"/><Relationship Id="rId9" Type="http://schemas.openxmlformats.org/officeDocument/2006/relationships/image" Target="../media/image120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0.jpg"/><Relationship Id="rId13" Type="http://schemas.openxmlformats.org/officeDocument/2006/relationships/image" Target="../media/image135.jpeg"/><Relationship Id="rId18" Type="http://schemas.openxmlformats.org/officeDocument/2006/relationships/image" Target="../media/image68.png"/><Relationship Id="rId3" Type="http://schemas.openxmlformats.org/officeDocument/2006/relationships/image" Target="../media/image125.jpg"/><Relationship Id="rId7" Type="http://schemas.openxmlformats.org/officeDocument/2006/relationships/image" Target="../media/image129.jpg"/><Relationship Id="rId12" Type="http://schemas.openxmlformats.org/officeDocument/2006/relationships/image" Target="../media/image134.jpg"/><Relationship Id="rId17" Type="http://schemas.openxmlformats.org/officeDocument/2006/relationships/hyperlink" Target="http://eskosvet.com.ua/" TargetMode="External"/><Relationship Id="rId2" Type="http://schemas.openxmlformats.org/officeDocument/2006/relationships/image" Target="../media/image124.jpg"/><Relationship Id="rId16" Type="http://schemas.openxmlformats.org/officeDocument/2006/relationships/image" Target="../media/image138.jpeg"/><Relationship Id="rId1" Type="http://schemas.openxmlformats.org/officeDocument/2006/relationships/image" Target="../media/image123.jpg"/><Relationship Id="rId6" Type="http://schemas.openxmlformats.org/officeDocument/2006/relationships/image" Target="../media/image128.jpg"/><Relationship Id="rId11" Type="http://schemas.openxmlformats.org/officeDocument/2006/relationships/image" Target="../media/image133.jpg"/><Relationship Id="rId5" Type="http://schemas.openxmlformats.org/officeDocument/2006/relationships/image" Target="../media/image127.jpg"/><Relationship Id="rId15" Type="http://schemas.openxmlformats.org/officeDocument/2006/relationships/image" Target="../media/image137.jpeg"/><Relationship Id="rId10" Type="http://schemas.openxmlformats.org/officeDocument/2006/relationships/image" Target="../media/image132.jpg"/><Relationship Id="rId4" Type="http://schemas.openxmlformats.org/officeDocument/2006/relationships/image" Target="../media/image126.jpg"/><Relationship Id="rId9" Type="http://schemas.openxmlformats.org/officeDocument/2006/relationships/image" Target="../media/image131.jpg"/><Relationship Id="rId14" Type="http://schemas.openxmlformats.org/officeDocument/2006/relationships/image" Target="../media/image136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6.jpg"/><Relationship Id="rId13" Type="http://schemas.openxmlformats.org/officeDocument/2006/relationships/image" Target="../media/image151.jpeg"/><Relationship Id="rId3" Type="http://schemas.openxmlformats.org/officeDocument/2006/relationships/image" Target="../media/image141.jpg"/><Relationship Id="rId7" Type="http://schemas.openxmlformats.org/officeDocument/2006/relationships/image" Target="../media/image145.jpg"/><Relationship Id="rId12" Type="http://schemas.openxmlformats.org/officeDocument/2006/relationships/image" Target="../media/image150.jpeg"/><Relationship Id="rId2" Type="http://schemas.openxmlformats.org/officeDocument/2006/relationships/image" Target="../media/image140.jpg"/><Relationship Id="rId16" Type="http://schemas.openxmlformats.org/officeDocument/2006/relationships/image" Target="../media/image68.png"/><Relationship Id="rId1" Type="http://schemas.openxmlformats.org/officeDocument/2006/relationships/image" Target="../media/image139.jpg"/><Relationship Id="rId6" Type="http://schemas.openxmlformats.org/officeDocument/2006/relationships/image" Target="../media/image144.jpg"/><Relationship Id="rId11" Type="http://schemas.openxmlformats.org/officeDocument/2006/relationships/image" Target="../media/image149.jpg"/><Relationship Id="rId5" Type="http://schemas.openxmlformats.org/officeDocument/2006/relationships/image" Target="../media/image143.jpg"/><Relationship Id="rId15" Type="http://schemas.openxmlformats.org/officeDocument/2006/relationships/hyperlink" Target="http://eskosvet.com.ua/" TargetMode="External"/><Relationship Id="rId10" Type="http://schemas.openxmlformats.org/officeDocument/2006/relationships/image" Target="../media/image148.jpg"/><Relationship Id="rId4" Type="http://schemas.openxmlformats.org/officeDocument/2006/relationships/image" Target="../media/image142.jpg"/><Relationship Id="rId9" Type="http://schemas.openxmlformats.org/officeDocument/2006/relationships/image" Target="../media/image147.jpg"/><Relationship Id="rId14" Type="http://schemas.openxmlformats.org/officeDocument/2006/relationships/image" Target="../media/image15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5.jpg"/><Relationship Id="rId2" Type="http://schemas.openxmlformats.org/officeDocument/2006/relationships/image" Target="../media/image154.jpg"/><Relationship Id="rId1" Type="http://schemas.openxmlformats.org/officeDocument/2006/relationships/image" Target="../media/image153.jpg"/><Relationship Id="rId6" Type="http://schemas.openxmlformats.org/officeDocument/2006/relationships/image" Target="../media/image158.png"/><Relationship Id="rId5" Type="http://schemas.openxmlformats.org/officeDocument/2006/relationships/image" Target="../media/image157.jpg"/><Relationship Id="rId4" Type="http://schemas.openxmlformats.org/officeDocument/2006/relationships/image" Target="../media/image15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24</xdr:row>
      <xdr:rowOff>88900</xdr:rowOff>
    </xdr:from>
    <xdr:to>
      <xdr:col>1</xdr:col>
      <xdr:colOff>1536700</xdr:colOff>
      <xdr:row>25</xdr:row>
      <xdr:rowOff>558800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E711B060-2E76-244B-8A58-FBC21DE86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14592300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26</xdr:row>
      <xdr:rowOff>63500</xdr:rowOff>
    </xdr:from>
    <xdr:to>
      <xdr:col>1</xdr:col>
      <xdr:colOff>1524000</xdr:colOff>
      <xdr:row>27</xdr:row>
      <xdr:rowOff>533400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37306C08-FCBE-534A-9B83-F67FA1587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8900" y="15836900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28</xdr:row>
      <xdr:rowOff>88900</xdr:rowOff>
    </xdr:from>
    <xdr:to>
      <xdr:col>1</xdr:col>
      <xdr:colOff>1473200</xdr:colOff>
      <xdr:row>29</xdr:row>
      <xdr:rowOff>558800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C498C119-EB55-684A-96CC-2137221B7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8100" y="17132300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30</xdr:row>
      <xdr:rowOff>76200</xdr:rowOff>
    </xdr:from>
    <xdr:to>
      <xdr:col>1</xdr:col>
      <xdr:colOff>1498600</xdr:colOff>
      <xdr:row>31</xdr:row>
      <xdr:rowOff>546100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89543AAC-48E6-814F-A3B7-652CFE492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3500" y="18389600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37</xdr:row>
      <xdr:rowOff>419100</xdr:rowOff>
    </xdr:from>
    <xdr:to>
      <xdr:col>1</xdr:col>
      <xdr:colOff>1816100</xdr:colOff>
      <xdr:row>40</xdr:row>
      <xdr:rowOff>177800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9D13EF02-C547-0F4E-8BDB-666E93F2E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92200" y="23799800"/>
          <a:ext cx="1663700" cy="16637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41</xdr:row>
      <xdr:rowOff>88900</xdr:rowOff>
    </xdr:from>
    <xdr:to>
      <xdr:col>1</xdr:col>
      <xdr:colOff>1562100</xdr:colOff>
      <xdr:row>42</xdr:row>
      <xdr:rowOff>558800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43F9DEBB-501C-614D-9B5D-FB783D28A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7000" y="26009600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43</xdr:row>
      <xdr:rowOff>88900</xdr:rowOff>
    </xdr:from>
    <xdr:to>
      <xdr:col>1</xdr:col>
      <xdr:colOff>1549400</xdr:colOff>
      <xdr:row>44</xdr:row>
      <xdr:rowOff>558800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6238FC8-60D6-E944-92FD-A046E842D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84300" y="27279600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45</xdr:row>
      <xdr:rowOff>76200</xdr:rowOff>
    </xdr:from>
    <xdr:to>
      <xdr:col>1</xdr:col>
      <xdr:colOff>1689100</xdr:colOff>
      <xdr:row>46</xdr:row>
      <xdr:rowOff>698500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856266E9-5BA2-8C4F-80E4-01D8F0673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44600" y="28536900"/>
          <a:ext cx="1384300" cy="13843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47</xdr:row>
      <xdr:rowOff>76200</xdr:rowOff>
    </xdr:from>
    <xdr:to>
      <xdr:col>1</xdr:col>
      <xdr:colOff>1651000</xdr:colOff>
      <xdr:row>48</xdr:row>
      <xdr:rowOff>685800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4800B783-3F4A-CC4B-AFE1-96FF5B219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9200" y="300609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49</xdr:row>
      <xdr:rowOff>101600</xdr:rowOff>
    </xdr:from>
    <xdr:to>
      <xdr:col>1</xdr:col>
      <xdr:colOff>1612900</xdr:colOff>
      <xdr:row>50</xdr:row>
      <xdr:rowOff>711200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6F3EF6D0-3B00-B243-8AE4-FD9C0623E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81100" y="316103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51</xdr:row>
      <xdr:rowOff>88900</xdr:rowOff>
    </xdr:from>
    <xdr:to>
      <xdr:col>1</xdr:col>
      <xdr:colOff>1600200</xdr:colOff>
      <xdr:row>52</xdr:row>
      <xdr:rowOff>698500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1C5CDA11-77F3-B94C-A0B4-EE3C25062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68400" y="331216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53</xdr:row>
      <xdr:rowOff>76200</xdr:rowOff>
    </xdr:from>
    <xdr:to>
      <xdr:col>1</xdr:col>
      <xdr:colOff>1625600</xdr:colOff>
      <xdr:row>54</xdr:row>
      <xdr:rowOff>711200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F6690798-588D-E24B-B41A-95D344249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68400" y="34632900"/>
          <a:ext cx="1397000" cy="1397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55</xdr:row>
      <xdr:rowOff>76200</xdr:rowOff>
    </xdr:from>
    <xdr:to>
      <xdr:col>1</xdr:col>
      <xdr:colOff>1651000</xdr:colOff>
      <xdr:row>56</xdr:row>
      <xdr:rowOff>685800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CCAD0E0E-BCCB-0348-A303-522C9C999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19200" y="361569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59</xdr:row>
      <xdr:rowOff>88900</xdr:rowOff>
    </xdr:from>
    <xdr:to>
      <xdr:col>1</xdr:col>
      <xdr:colOff>1638300</xdr:colOff>
      <xdr:row>60</xdr:row>
      <xdr:rowOff>698500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497D9719-5A92-3140-9644-89CB9126B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06500" y="392176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63</xdr:row>
      <xdr:rowOff>88900</xdr:rowOff>
    </xdr:from>
    <xdr:to>
      <xdr:col>1</xdr:col>
      <xdr:colOff>1587500</xdr:colOff>
      <xdr:row>64</xdr:row>
      <xdr:rowOff>698500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5AAD8114-F469-5844-8B15-5BBD8AC10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55700" y="422656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65</xdr:row>
      <xdr:rowOff>63500</xdr:rowOff>
    </xdr:from>
    <xdr:to>
      <xdr:col>1</xdr:col>
      <xdr:colOff>1549400</xdr:colOff>
      <xdr:row>66</xdr:row>
      <xdr:rowOff>673100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1DB238A6-96D9-BB4F-B4CA-E9384CD19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17600" y="437642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67</xdr:row>
      <xdr:rowOff>76200</xdr:rowOff>
    </xdr:from>
    <xdr:to>
      <xdr:col>1</xdr:col>
      <xdr:colOff>1536700</xdr:colOff>
      <xdr:row>68</xdr:row>
      <xdr:rowOff>685800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7640707E-24B1-2040-B24C-751877BC3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04900" y="453009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78</xdr:row>
      <xdr:rowOff>0</xdr:rowOff>
    </xdr:from>
    <xdr:to>
      <xdr:col>11</xdr:col>
      <xdr:colOff>304800</xdr:colOff>
      <xdr:row>78</xdr:row>
      <xdr:rowOff>304800</xdr:rowOff>
    </xdr:to>
    <xdr:sp macro="" textlink="">
      <xdr:nvSpPr>
        <xdr:cNvPr id="2049" name="AutoShape 1" descr="3D326 (1.7x1.3х1).jpg">
          <a:hlinkClick xmlns:r="http://schemas.openxmlformats.org/officeDocument/2006/relationships" r:id="rId18" tgtFrame="_blank"/>
          <a:extLst>
            <a:ext uri="{FF2B5EF4-FFF2-40B4-BE49-F238E27FC236}">
              <a16:creationId xmlns:a16="http://schemas.microsoft.com/office/drawing/2014/main" id="{7BED2051-9AE1-5D41-BE7D-528D64C4A3B4}"/>
            </a:ext>
          </a:extLst>
        </xdr:cNvPr>
        <xdr:cNvSpPr>
          <a:spLocks noChangeAspect="1" noChangeArrowheads="1"/>
        </xdr:cNvSpPr>
      </xdr:nvSpPr>
      <xdr:spPr bwMode="auto">
        <a:xfrm>
          <a:off x="11607800" y="3554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73</xdr:row>
      <xdr:rowOff>76200</xdr:rowOff>
    </xdr:from>
    <xdr:to>
      <xdr:col>1</xdr:col>
      <xdr:colOff>1612900</xdr:colOff>
      <xdr:row>74</xdr:row>
      <xdr:rowOff>673100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F0CAA005-1674-5044-B5B3-CC9BD2AB5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93800" y="52108100"/>
          <a:ext cx="1358900" cy="13589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77</xdr:row>
      <xdr:rowOff>76200</xdr:rowOff>
    </xdr:from>
    <xdr:to>
      <xdr:col>1</xdr:col>
      <xdr:colOff>1600200</xdr:colOff>
      <xdr:row>78</xdr:row>
      <xdr:rowOff>685800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4AF96142-D651-1349-B62B-AA5C67E2B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68400" y="551561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79</xdr:row>
      <xdr:rowOff>101600</xdr:rowOff>
    </xdr:from>
    <xdr:to>
      <xdr:col>1</xdr:col>
      <xdr:colOff>1574800</xdr:colOff>
      <xdr:row>80</xdr:row>
      <xdr:rowOff>711200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5AEFC906-3311-2D45-8965-60BF3D211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43000" y="567055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83</xdr:row>
      <xdr:rowOff>88900</xdr:rowOff>
    </xdr:from>
    <xdr:to>
      <xdr:col>1</xdr:col>
      <xdr:colOff>1625600</xdr:colOff>
      <xdr:row>84</xdr:row>
      <xdr:rowOff>698500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5D55705E-52BC-8D4A-8042-01E1957A2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93800" y="597408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85</xdr:row>
      <xdr:rowOff>139700</xdr:rowOff>
    </xdr:from>
    <xdr:to>
      <xdr:col>1</xdr:col>
      <xdr:colOff>1612900</xdr:colOff>
      <xdr:row>86</xdr:row>
      <xdr:rowOff>685800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BD890936-87D6-D24F-9AFB-D38372176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44600" y="61315600"/>
          <a:ext cx="1308100" cy="13081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87</xdr:row>
      <xdr:rowOff>76200</xdr:rowOff>
    </xdr:from>
    <xdr:to>
      <xdr:col>1</xdr:col>
      <xdr:colOff>1625600</xdr:colOff>
      <xdr:row>88</xdr:row>
      <xdr:rowOff>685800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C47C4C05-9636-E24C-A064-716715B0D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93800" y="627761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89</xdr:row>
      <xdr:rowOff>101600</xdr:rowOff>
    </xdr:from>
    <xdr:to>
      <xdr:col>1</xdr:col>
      <xdr:colOff>1638300</xdr:colOff>
      <xdr:row>90</xdr:row>
      <xdr:rowOff>711200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F05EC646-CDF2-7A43-B26A-8533435D2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06500" y="643255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91</xdr:row>
      <xdr:rowOff>76200</xdr:rowOff>
    </xdr:from>
    <xdr:to>
      <xdr:col>1</xdr:col>
      <xdr:colOff>1638300</xdr:colOff>
      <xdr:row>92</xdr:row>
      <xdr:rowOff>685800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20D0FC1C-D91A-5742-A746-FAE4F3710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206500" y="658241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93</xdr:row>
      <xdr:rowOff>76200</xdr:rowOff>
    </xdr:from>
    <xdr:to>
      <xdr:col>1</xdr:col>
      <xdr:colOff>1676400</xdr:colOff>
      <xdr:row>95</xdr:row>
      <xdr:rowOff>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1FB85EEE-BEAE-BE49-BB00-B016C33D9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68400" y="68795900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97</xdr:row>
      <xdr:rowOff>63500</xdr:rowOff>
    </xdr:from>
    <xdr:to>
      <xdr:col>1</xdr:col>
      <xdr:colOff>1587500</xdr:colOff>
      <xdr:row>98</xdr:row>
      <xdr:rowOff>673100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66DE7273-15E8-8841-8178-16CF5996B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55700" y="688594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99</xdr:row>
      <xdr:rowOff>88900</xdr:rowOff>
    </xdr:from>
    <xdr:to>
      <xdr:col>1</xdr:col>
      <xdr:colOff>1587500</xdr:colOff>
      <xdr:row>100</xdr:row>
      <xdr:rowOff>698500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39E6508C-AEDC-434F-847F-AE685A148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55700" y="704088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101</xdr:row>
      <xdr:rowOff>88900</xdr:rowOff>
    </xdr:from>
    <xdr:to>
      <xdr:col>1</xdr:col>
      <xdr:colOff>1600200</xdr:colOff>
      <xdr:row>102</xdr:row>
      <xdr:rowOff>698500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D3D68557-5429-0F4B-A692-723A40C2F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68400" y="719328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107</xdr:row>
      <xdr:rowOff>88900</xdr:rowOff>
    </xdr:from>
    <xdr:to>
      <xdr:col>1</xdr:col>
      <xdr:colOff>1612900</xdr:colOff>
      <xdr:row>108</xdr:row>
      <xdr:rowOff>698500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6BC9AB3C-C252-704E-B192-ABD225AD7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81100" y="794766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109</xdr:row>
      <xdr:rowOff>101600</xdr:rowOff>
    </xdr:from>
    <xdr:to>
      <xdr:col>1</xdr:col>
      <xdr:colOff>1612900</xdr:colOff>
      <xdr:row>110</xdr:row>
      <xdr:rowOff>711200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77BE8E86-7029-034E-8A9F-86118002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81100" y="780415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105</xdr:row>
      <xdr:rowOff>88900</xdr:rowOff>
    </xdr:from>
    <xdr:to>
      <xdr:col>1</xdr:col>
      <xdr:colOff>1625600</xdr:colOff>
      <xdr:row>106</xdr:row>
      <xdr:rowOff>698500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6288B271-2A8C-2F42-9269-2AB252F01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93800" y="749808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113</xdr:row>
      <xdr:rowOff>88900</xdr:rowOff>
    </xdr:from>
    <xdr:to>
      <xdr:col>1</xdr:col>
      <xdr:colOff>1447800</xdr:colOff>
      <xdr:row>114</xdr:row>
      <xdr:rowOff>698500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A1C461D-E3EA-3246-A427-C70B08A8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16000" y="611632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117</xdr:row>
      <xdr:rowOff>76200</xdr:rowOff>
    </xdr:from>
    <xdr:to>
      <xdr:col>1</xdr:col>
      <xdr:colOff>1447800</xdr:colOff>
      <xdr:row>118</xdr:row>
      <xdr:rowOff>685800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312417F-82D0-4240-B600-D720606CA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16000" y="641985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119</xdr:row>
      <xdr:rowOff>63500</xdr:rowOff>
    </xdr:from>
    <xdr:to>
      <xdr:col>1</xdr:col>
      <xdr:colOff>1435100</xdr:colOff>
      <xdr:row>120</xdr:row>
      <xdr:rowOff>673100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36CE2B34-9625-1B43-848A-7C7D3DE40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3300" y="657098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121</xdr:row>
      <xdr:rowOff>88900</xdr:rowOff>
    </xdr:from>
    <xdr:to>
      <xdr:col>1</xdr:col>
      <xdr:colOff>1447800</xdr:colOff>
      <xdr:row>122</xdr:row>
      <xdr:rowOff>698500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FA98B45B-83DA-A247-B999-3BD93B5FA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16000" y="672592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125</xdr:row>
      <xdr:rowOff>76200</xdr:rowOff>
    </xdr:from>
    <xdr:to>
      <xdr:col>1</xdr:col>
      <xdr:colOff>1447800</xdr:colOff>
      <xdr:row>126</xdr:row>
      <xdr:rowOff>685800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511A1DD4-0396-354F-9E55-4A434D0C0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16000" y="687705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127</xdr:row>
      <xdr:rowOff>88900</xdr:rowOff>
    </xdr:from>
    <xdr:to>
      <xdr:col>1</xdr:col>
      <xdr:colOff>1460500</xdr:colOff>
      <xdr:row>128</xdr:row>
      <xdr:rowOff>698500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CF0017D-D530-BA44-BBD1-0C9A1E28B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28700" y="703072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131</xdr:row>
      <xdr:rowOff>101600</xdr:rowOff>
    </xdr:from>
    <xdr:to>
      <xdr:col>1</xdr:col>
      <xdr:colOff>1447800</xdr:colOff>
      <xdr:row>132</xdr:row>
      <xdr:rowOff>711200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21AEE6E0-9757-C84B-AA8F-2C7962FA4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16000" y="718439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133</xdr:row>
      <xdr:rowOff>76200</xdr:rowOff>
    </xdr:from>
    <xdr:to>
      <xdr:col>1</xdr:col>
      <xdr:colOff>1435100</xdr:colOff>
      <xdr:row>134</xdr:row>
      <xdr:rowOff>685800</xdr:rowOff>
    </xdr:to>
    <xdr:pic>
      <xdr:nvPicPr>
        <xdr:cNvPr id="2048" name="Рисунок 2047">
          <a:extLst>
            <a:ext uri="{FF2B5EF4-FFF2-40B4-BE49-F238E27FC236}">
              <a16:creationId xmlns:a16="http://schemas.microsoft.com/office/drawing/2014/main" id="{AA923443-80CC-B340-A3E7-0F7089DCA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03300" y="733425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75</xdr:row>
      <xdr:rowOff>76200</xdr:rowOff>
    </xdr:from>
    <xdr:to>
      <xdr:col>1</xdr:col>
      <xdr:colOff>1625600</xdr:colOff>
      <xdr:row>76</xdr:row>
      <xdr:rowOff>711200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E055739-F492-9A4D-9803-7B9F0B7FD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168400" y="53632100"/>
          <a:ext cx="1397000" cy="1397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111</xdr:row>
      <xdr:rowOff>76200</xdr:rowOff>
    </xdr:from>
    <xdr:to>
      <xdr:col>1</xdr:col>
      <xdr:colOff>1447800</xdr:colOff>
      <xdr:row>112</xdr:row>
      <xdr:rowOff>685800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86C983E-0FF9-0E49-A07F-8AB87BFF6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16000" y="691134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129</xdr:row>
      <xdr:rowOff>39481</xdr:rowOff>
    </xdr:from>
    <xdr:to>
      <xdr:col>1</xdr:col>
      <xdr:colOff>1422400</xdr:colOff>
      <xdr:row>130</xdr:row>
      <xdr:rowOff>677534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72C4DAC-12C7-994A-9B0C-C0D2009E2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93800" y="94933881"/>
          <a:ext cx="1168400" cy="1273053"/>
        </a:xfrm>
        <a:prstGeom prst="rect">
          <a:avLst/>
        </a:prstGeom>
      </xdr:spPr>
    </xdr:pic>
    <xdr:clientData/>
  </xdr:twoCellAnchor>
  <xdr:twoCellAnchor editAs="oneCell">
    <xdr:from>
      <xdr:col>1</xdr:col>
      <xdr:colOff>32427</xdr:colOff>
      <xdr:row>135</xdr:row>
      <xdr:rowOff>127000</xdr:rowOff>
    </xdr:from>
    <xdr:to>
      <xdr:col>1</xdr:col>
      <xdr:colOff>1485900</xdr:colOff>
      <xdr:row>135</xdr:row>
      <xdr:rowOff>944175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2EDC97E-8C1F-104D-9630-CDB2F7261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72227" y="91033600"/>
          <a:ext cx="1453473" cy="817175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137</xdr:row>
      <xdr:rowOff>76199</xdr:rowOff>
    </xdr:from>
    <xdr:to>
      <xdr:col>1</xdr:col>
      <xdr:colOff>1447799</xdr:colOff>
      <xdr:row>138</xdr:row>
      <xdr:rowOff>685798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6878556-C2B6-5D49-A779-7882799ED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10800000" flipV="1">
          <a:off x="1358900" y="98767899"/>
          <a:ext cx="1028699" cy="1371599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419099</xdr:colOff>
      <xdr:row>61</xdr:row>
      <xdr:rowOff>81088</xdr:rowOff>
    </xdr:from>
    <xdr:to>
      <xdr:col>1</xdr:col>
      <xdr:colOff>1462092</xdr:colOff>
      <xdr:row>62</xdr:row>
      <xdr:rowOff>711200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D6AAA1C-BC39-024F-9EDD-1082C4CC9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358899" y="40733788"/>
          <a:ext cx="1042993" cy="1392112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71</xdr:row>
      <xdr:rowOff>53662</xdr:rowOff>
    </xdr:from>
    <xdr:to>
      <xdr:col>1</xdr:col>
      <xdr:colOff>1308100</xdr:colOff>
      <xdr:row>72</xdr:row>
      <xdr:rowOff>850298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E8FDA89-2278-0A42-9885-7E9937CE1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371600" y="50383762"/>
          <a:ext cx="876300" cy="1558636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69</xdr:row>
      <xdr:rowOff>76200</xdr:rowOff>
    </xdr:from>
    <xdr:to>
      <xdr:col>1</xdr:col>
      <xdr:colOff>1744698</xdr:colOff>
      <xdr:row>70</xdr:row>
      <xdr:rowOff>1765300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8002DFD-546F-794D-B7CF-B7F94661D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04900" y="46824900"/>
          <a:ext cx="1579598" cy="24511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50801</xdr:colOff>
      <xdr:row>136</xdr:row>
      <xdr:rowOff>50800</xdr:rowOff>
    </xdr:from>
    <xdr:to>
      <xdr:col>1</xdr:col>
      <xdr:colOff>1454228</xdr:colOff>
      <xdr:row>136</xdr:row>
      <xdr:rowOff>723900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3DCB778A-5B87-5F4A-BF82-E1F77438C7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/>
        <a:srcRect l="7026" t="22265" r="12565" b="12267"/>
        <a:stretch/>
      </xdr:blipFill>
      <xdr:spPr>
        <a:xfrm>
          <a:off x="990601" y="92075000"/>
          <a:ext cx="1403427" cy="6731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32</xdr:row>
      <xdr:rowOff>50800</xdr:rowOff>
    </xdr:from>
    <xdr:to>
      <xdr:col>1</xdr:col>
      <xdr:colOff>1536700</xdr:colOff>
      <xdr:row>32</xdr:row>
      <xdr:rowOff>1193800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9ADEA3B7-E13E-824D-9612-146C1E764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333500" y="196342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</xdr:row>
      <xdr:rowOff>571500</xdr:rowOff>
    </xdr:from>
    <xdr:to>
      <xdr:col>1</xdr:col>
      <xdr:colOff>1852637</xdr:colOff>
      <xdr:row>36</xdr:row>
      <xdr:rowOff>165100</xdr:rowOff>
    </xdr:to>
    <xdr:pic>
      <xdr:nvPicPr>
        <xdr:cNvPr id="72" name="Рисунок 2">
          <a:extLst>
            <a:ext uri="{FF2B5EF4-FFF2-40B4-BE49-F238E27FC236}">
              <a16:creationId xmlns:a16="http://schemas.microsoft.com/office/drawing/2014/main" id="{FA29E357-E612-F747-86AD-B77012320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00" t="2274" r="15909" b="10037"/>
        <a:stretch>
          <a:fillRect/>
        </a:stretch>
      </xdr:blipFill>
      <xdr:spPr bwMode="auto">
        <a:xfrm>
          <a:off x="1028700" y="21412200"/>
          <a:ext cx="1763737" cy="149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6</xdr:row>
      <xdr:rowOff>433492</xdr:rowOff>
    </xdr:from>
    <xdr:to>
      <xdr:col>1</xdr:col>
      <xdr:colOff>1879600</xdr:colOff>
      <xdr:row>9</xdr:row>
      <xdr:rowOff>524255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1C11C12C-1FBB-344A-8B98-30C29603F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016000" y="3252892"/>
          <a:ext cx="1803400" cy="1995763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15</xdr:row>
      <xdr:rowOff>88900</xdr:rowOff>
    </xdr:from>
    <xdr:to>
      <xdr:col>1</xdr:col>
      <xdr:colOff>1878158</xdr:colOff>
      <xdr:row>17</xdr:row>
      <xdr:rowOff>482600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C8724356-A011-6441-BC85-647F51B33E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7916" t="19570" r="4041" b="19464"/>
        <a:stretch/>
      </xdr:blipFill>
      <xdr:spPr>
        <a:xfrm>
          <a:off x="1016000" y="8877300"/>
          <a:ext cx="1801958" cy="16637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115</xdr:row>
      <xdr:rowOff>165100</xdr:rowOff>
    </xdr:from>
    <xdr:to>
      <xdr:col>1</xdr:col>
      <xdr:colOff>1841501</xdr:colOff>
      <xdr:row>116</xdr:row>
      <xdr:rowOff>503066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6B3AD0B-5F75-1D42-8D4C-02A68DEEA7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l="8746" t="8027" r="8294" b="6471"/>
        <a:stretch/>
      </xdr:blipFill>
      <xdr:spPr>
        <a:xfrm>
          <a:off x="1066801" y="82677000"/>
          <a:ext cx="1714500" cy="1099966"/>
        </a:xfrm>
        <a:prstGeom prst="rect">
          <a:avLst/>
        </a:prstGeom>
      </xdr:spPr>
    </xdr:pic>
    <xdr:clientData/>
  </xdr:twoCellAnchor>
  <xdr:twoCellAnchor editAs="oneCell">
    <xdr:from>
      <xdr:col>1</xdr:col>
      <xdr:colOff>165099</xdr:colOff>
      <xdr:row>70</xdr:row>
      <xdr:rowOff>1974568</xdr:rowOff>
    </xdr:from>
    <xdr:to>
      <xdr:col>1</xdr:col>
      <xdr:colOff>1755172</xdr:colOff>
      <xdr:row>70</xdr:row>
      <xdr:rowOff>4127500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EF082BE-9A4D-E54A-825A-D8C94F247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104899" y="49485268"/>
          <a:ext cx="1590073" cy="2152932"/>
        </a:xfrm>
        <a:prstGeom prst="rect">
          <a:avLst/>
        </a:prstGeom>
      </xdr:spPr>
    </xdr:pic>
    <xdr:clientData/>
  </xdr:twoCellAnchor>
  <xdr:twoCellAnchor editAs="oneCell">
    <xdr:from>
      <xdr:col>1</xdr:col>
      <xdr:colOff>165099</xdr:colOff>
      <xdr:row>9</xdr:row>
      <xdr:rowOff>622300</xdr:rowOff>
    </xdr:from>
    <xdr:to>
      <xdr:col>1</xdr:col>
      <xdr:colOff>1803400</xdr:colOff>
      <xdr:row>12</xdr:row>
      <xdr:rowOff>291889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B9A0743D-0FFA-C64B-8D37-E15ACBB05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l="24544" r="22545" b="23721"/>
        <a:stretch/>
      </xdr:blipFill>
      <xdr:spPr>
        <a:xfrm>
          <a:off x="1104899" y="5346700"/>
          <a:ext cx="1638301" cy="157458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12</xdr:row>
      <xdr:rowOff>355599</xdr:rowOff>
    </xdr:from>
    <xdr:to>
      <xdr:col>1</xdr:col>
      <xdr:colOff>1727200</xdr:colOff>
      <xdr:row>14</xdr:row>
      <xdr:rowOff>691914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5B6EEFB6-4DCD-B241-BDA8-1A73D94F61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/>
        <a:srcRect l="29977" t="8798" r="25057" b="17044"/>
        <a:stretch/>
      </xdr:blipFill>
      <xdr:spPr>
        <a:xfrm>
          <a:off x="1092200" y="6984999"/>
          <a:ext cx="1574800" cy="172061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139</xdr:row>
      <xdr:rowOff>88900</xdr:rowOff>
    </xdr:from>
    <xdr:to>
      <xdr:col>1</xdr:col>
      <xdr:colOff>1562100</xdr:colOff>
      <xdr:row>140</xdr:row>
      <xdr:rowOff>635000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6B80502-FF3D-7C4C-B48A-A01CAD3C5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93800" y="100304600"/>
          <a:ext cx="1308100" cy="1308100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141</xdr:row>
      <xdr:rowOff>38100</xdr:rowOff>
    </xdr:from>
    <xdr:to>
      <xdr:col>1</xdr:col>
      <xdr:colOff>1435100</xdr:colOff>
      <xdr:row>142</xdr:row>
      <xdr:rowOff>685801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D5722947-6953-D948-9867-EDAACA8C1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435100" y="101777800"/>
          <a:ext cx="939800" cy="140970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123</xdr:row>
      <xdr:rowOff>38100</xdr:rowOff>
    </xdr:from>
    <xdr:to>
      <xdr:col>1</xdr:col>
      <xdr:colOff>1524000</xdr:colOff>
      <xdr:row>124</xdr:row>
      <xdr:rowOff>685800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2C57A3E1-2BF5-BA4C-BAA9-957D53238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054100" y="90360500"/>
          <a:ext cx="1409700" cy="14097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145</xdr:row>
      <xdr:rowOff>63500</xdr:rowOff>
    </xdr:from>
    <xdr:to>
      <xdr:col>1</xdr:col>
      <xdr:colOff>1638300</xdr:colOff>
      <xdr:row>146</xdr:row>
      <xdr:rowOff>685800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9B9A030F-3B48-BC47-B676-8DD419D42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193800" y="103327200"/>
          <a:ext cx="1384300" cy="13843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95</xdr:row>
      <xdr:rowOff>38100</xdr:rowOff>
    </xdr:from>
    <xdr:to>
      <xdr:col>1</xdr:col>
      <xdr:colOff>1625600</xdr:colOff>
      <xdr:row>96</xdr:row>
      <xdr:rowOff>685800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D8B5EA5-9E88-7848-AE97-AC0986F4D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155700" y="70281800"/>
          <a:ext cx="1409700" cy="1409700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57</xdr:row>
      <xdr:rowOff>63500</xdr:rowOff>
    </xdr:from>
    <xdr:to>
      <xdr:col>1</xdr:col>
      <xdr:colOff>1663700</xdr:colOff>
      <xdr:row>58</xdr:row>
      <xdr:rowOff>673100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BC6ACA7B-F0AD-7841-997D-7C7CCF23E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231900" y="376682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103</xdr:row>
      <xdr:rowOff>76200</xdr:rowOff>
    </xdr:from>
    <xdr:to>
      <xdr:col>1</xdr:col>
      <xdr:colOff>1647444</xdr:colOff>
      <xdr:row>104</xdr:row>
      <xdr:rowOff>694944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168F1028-39D1-224A-ACC8-A1C6A3FFC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206500" y="76415900"/>
          <a:ext cx="1380744" cy="1380744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143</xdr:row>
      <xdr:rowOff>64924</xdr:rowOff>
    </xdr:from>
    <xdr:to>
      <xdr:col>1</xdr:col>
      <xdr:colOff>990600</xdr:colOff>
      <xdr:row>144</xdr:row>
      <xdr:rowOff>944429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1FDD090C-4B39-6F4B-9F96-80EFB2FA76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/>
        <a:srcRect l="24289" t="5427" r="23731" b="8040"/>
        <a:stretch/>
      </xdr:blipFill>
      <xdr:spPr>
        <a:xfrm>
          <a:off x="1066800" y="107456124"/>
          <a:ext cx="863600" cy="1920905"/>
        </a:xfrm>
        <a:prstGeom prst="rect">
          <a:avLst/>
        </a:prstGeom>
      </xdr:spPr>
    </xdr:pic>
    <xdr:clientData/>
  </xdr:twoCellAnchor>
  <xdr:twoCellAnchor editAs="oneCell">
    <xdr:from>
      <xdr:col>1</xdr:col>
      <xdr:colOff>1098550</xdr:colOff>
      <xdr:row>143</xdr:row>
      <xdr:rowOff>304800</xdr:rowOff>
    </xdr:from>
    <xdr:to>
      <xdr:col>1</xdr:col>
      <xdr:colOff>2034320</xdr:colOff>
      <xdr:row>144</xdr:row>
      <xdr:rowOff>673100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3D626C83-2283-AF4D-B694-CAF6960A5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038350" y="107696000"/>
          <a:ext cx="935770" cy="140970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81</xdr:row>
      <xdr:rowOff>63500</xdr:rowOff>
    </xdr:from>
    <xdr:to>
      <xdr:col>1</xdr:col>
      <xdr:colOff>1574800</xdr:colOff>
      <xdr:row>82</xdr:row>
      <xdr:rowOff>673100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8065F67B-092C-624D-9673-650D853BE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143000" y="596392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285750</xdr:colOff>
      <xdr:row>4</xdr:row>
      <xdr:rowOff>68291</xdr:rowOff>
    </xdr:to>
    <xdr:pic>
      <xdr:nvPicPr>
        <xdr:cNvPr id="54" name="Рисунок 53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76086EE6-BA8A-4B7B-BF2D-8EF8F6B78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9800" cy="139226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147</xdr:row>
      <xdr:rowOff>0</xdr:rowOff>
    </xdr:from>
    <xdr:ext cx="6019800" cy="1392266"/>
    <xdr:pic>
      <xdr:nvPicPr>
        <xdr:cNvPr id="74" name="Рисунок 73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C050A579-2FDC-4240-9874-ABB7A5816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9800" cy="1392266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25</xdr:row>
      <xdr:rowOff>54203</xdr:rowOff>
    </xdr:from>
    <xdr:to>
      <xdr:col>1</xdr:col>
      <xdr:colOff>1714500</xdr:colOff>
      <xdr:row>26</xdr:row>
      <xdr:rowOff>800101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6DA99B4C-21E1-1147-90F4-CC951965C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6400" y="23587303"/>
          <a:ext cx="1346200" cy="1761898"/>
        </a:xfrm>
        <a:prstGeom prst="rect">
          <a:avLst/>
        </a:prstGeom>
      </xdr:spPr>
    </xdr:pic>
    <xdr:clientData/>
  </xdr:twoCellAnchor>
  <xdr:twoCellAnchor editAs="oneCell">
    <xdr:from>
      <xdr:col>1</xdr:col>
      <xdr:colOff>379083</xdr:colOff>
      <xdr:row>27</xdr:row>
      <xdr:rowOff>114301</xdr:rowOff>
    </xdr:from>
    <xdr:to>
      <xdr:col>1</xdr:col>
      <xdr:colOff>1663700</xdr:colOff>
      <xdr:row>28</xdr:row>
      <xdr:rowOff>905235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45911E0B-1DC3-214E-B8BD-2ED54FB93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7183" y="27508201"/>
          <a:ext cx="1284617" cy="1806934"/>
        </a:xfrm>
        <a:prstGeom prst="rect">
          <a:avLst/>
        </a:prstGeom>
      </xdr:spPr>
    </xdr:pic>
    <xdr:clientData/>
  </xdr:twoCellAnchor>
  <xdr:twoCellAnchor editAs="oneCell">
    <xdr:from>
      <xdr:col>1</xdr:col>
      <xdr:colOff>402166</xdr:colOff>
      <xdr:row>29</xdr:row>
      <xdr:rowOff>94084</xdr:rowOff>
    </xdr:from>
    <xdr:to>
      <xdr:col>1</xdr:col>
      <xdr:colOff>1672167</xdr:colOff>
      <xdr:row>30</xdr:row>
      <xdr:rowOff>921169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241896E9-1490-6742-AC29-A2A5153BB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0266" y="29519984"/>
          <a:ext cx="1270001" cy="1843085"/>
        </a:xfrm>
        <a:prstGeom prst="rect">
          <a:avLst/>
        </a:prstGeom>
      </xdr:spPr>
    </xdr:pic>
    <xdr:clientData/>
  </xdr:twoCellAnchor>
  <xdr:twoCellAnchor editAs="oneCell">
    <xdr:from>
      <xdr:col>1</xdr:col>
      <xdr:colOff>304799</xdr:colOff>
      <xdr:row>26</xdr:row>
      <xdr:rowOff>851318</xdr:rowOff>
    </xdr:from>
    <xdr:to>
      <xdr:col>1</xdr:col>
      <xdr:colOff>1715416</xdr:colOff>
      <xdr:row>26</xdr:row>
      <xdr:rowOff>2755900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F1B13D89-D93B-4343-8991-C9B8AFCC3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12899" y="25400418"/>
          <a:ext cx="1410617" cy="1904582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7</xdr:row>
      <xdr:rowOff>50799</xdr:rowOff>
    </xdr:from>
    <xdr:to>
      <xdr:col>1</xdr:col>
      <xdr:colOff>1612900</xdr:colOff>
      <xdr:row>8</xdr:row>
      <xdr:rowOff>938800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B138846-6438-7A49-91C6-E9914BD85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576" r="21610" b="5085"/>
        <a:stretch/>
      </xdr:blipFill>
      <xdr:spPr>
        <a:xfrm>
          <a:off x="1841500" y="3149599"/>
          <a:ext cx="1079500" cy="1904001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9</xdr:row>
      <xdr:rowOff>63500</xdr:rowOff>
    </xdr:from>
    <xdr:to>
      <xdr:col>1</xdr:col>
      <xdr:colOff>1587499</xdr:colOff>
      <xdr:row>10</xdr:row>
      <xdr:rowOff>960180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8BDFAC4-D932-4441-9C0C-F21AD8FB96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5000" r="22458" b="4661"/>
        <a:stretch/>
      </xdr:blipFill>
      <xdr:spPr>
        <a:xfrm>
          <a:off x="1841500" y="5194300"/>
          <a:ext cx="1054099" cy="191268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11</xdr:row>
      <xdr:rowOff>63500</xdr:rowOff>
    </xdr:from>
    <xdr:to>
      <xdr:col>1</xdr:col>
      <xdr:colOff>1587499</xdr:colOff>
      <xdr:row>12</xdr:row>
      <xdr:rowOff>960180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3A6D54BC-666E-0F4E-885E-D2CCD4AFEF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5000" r="22458" b="4661"/>
        <a:stretch/>
      </xdr:blipFill>
      <xdr:spPr>
        <a:xfrm>
          <a:off x="1841500" y="7226300"/>
          <a:ext cx="1054099" cy="1912680"/>
        </a:xfrm>
        <a:prstGeom prst="rect">
          <a:avLst/>
        </a:prstGeom>
      </xdr:spPr>
    </xdr:pic>
    <xdr:clientData/>
  </xdr:twoCellAnchor>
  <xdr:twoCellAnchor editAs="oneCell">
    <xdr:from>
      <xdr:col>1</xdr:col>
      <xdr:colOff>520701</xdr:colOff>
      <xdr:row>13</xdr:row>
      <xdr:rowOff>76200</xdr:rowOff>
    </xdr:from>
    <xdr:to>
      <xdr:col>1</xdr:col>
      <xdr:colOff>1600201</xdr:colOff>
      <xdr:row>14</xdr:row>
      <xdr:rowOff>1278081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74181C9-F332-9E45-9CC9-94AB55D36D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6271" r="27119" b="4237"/>
        <a:stretch/>
      </xdr:blipFill>
      <xdr:spPr>
        <a:xfrm>
          <a:off x="1828801" y="9271000"/>
          <a:ext cx="1079500" cy="2217881"/>
        </a:xfrm>
        <a:prstGeom prst="rect">
          <a:avLst/>
        </a:prstGeom>
      </xdr:spPr>
    </xdr:pic>
    <xdr:clientData/>
  </xdr:twoCellAnchor>
  <xdr:twoCellAnchor editAs="oneCell">
    <xdr:from>
      <xdr:col>1</xdr:col>
      <xdr:colOff>520700</xdr:colOff>
      <xdr:row>15</xdr:row>
      <xdr:rowOff>63500</xdr:rowOff>
    </xdr:from>
    <xdr:to>
      <xdr:col>1</xdr:col>
      <xdr:colOff>1559011</xdr:colOff>
      <xdr:row>16</xdr:row>
      <xdr:rowOff>1143000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8E44E5D-5F85-0344-96E2-485D264BA0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7119" r="26271" b="5932"/>
        <a:stretch/>
      </xdr:blipFill>
      <xdr:spPr>
        <a:xfrm>
          <a:off x="1828800" y="11658600"/>
          <a:ext cx="1038311" cy="20955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508000</xdr:colOff>
      <xdr:row>17</xdr:row>
      <xdr:rowOff>63500</xdr:rowOff>
    </xdr:from>
    <xdr:to>
      <xdr:col>1</xdr:col>
      <xdr:colOff>1523263</xdr:colOff>
      <xdr:row>18</xdr:row>
      <xdr:rowOff>838200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181B746-8CF2-554B-A58C-E38CACFD0D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3729" r="22457" b="5085"/>
        <a:stretch/>
      </xdr:blipFill>
      <xdr:spPr>
        <a:xfrm>
          <a:off x="1816100" y="13906500"/>
          <a:ext cx="1015263" cy="1790700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19</xdr:row>
      <xdr:rowOff>38100</xdr:rowOff>
    </xdr:from>
    <xdr:to>
      <xdr:col>1</xdr:col>
      <xdr:colOff>1546565</xdr:colOff>
      <xdr:row>20</xdr:row>
      <xdr:rowOff>876300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7E923641-0902-3847-998F-22EB06E850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3729" r="22457" b="5085"/>
        <a:stretch/>
      </xdr:blipFill>
      <xdr:spPr>
        <a:xfrm>
          <a:off x="1803400" y="15811500"/>
          <a:ext cx="1051265" cy="18542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508000</xdr:colOff>
      <xdr:row>21</xdr:row>
      <xdr:rowOff>63500</xdr:rowOff>
    </xdr:from>
    <xdr:to>
      <xdr:col>1</xdr:col>
      <xdr:colOff>1520568</xdr:colOff>
      <xdr:row>21</xdr:row>
      <xdr:rowOff>1968500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9AC799C-1AB9-B64E-ACDE-15D4C6EA13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25849" r="24152" b="5932"/>
        <a:stretch/>
      </xdr:blipFill>
      <xdr:spPr>
        <a:xfrm>
          <a:off x="1816100" y="17818100"/>
          <a:ext cx="1012568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520699</xdr:colOff>
      <xdr:row>22</xdr:row>
      <xdr:rowOff>76200</xdr:rowOff>
    </xdr:from>
    <xdr:to>
      <xdr:col>1</xdr:col>
      <xdr:colOff>1505464</xdr:colOff>
      <xdr:row>22</xdr:row>
      <xdr:rowOff>1993900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7E8A5FE-B5D5-2A44-A262-EFB7B014CB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6271" r="25424" b="5932"/>
        <a:stretch/>
      </xdr:blipFill>
      <xdr:spPr>
        <a:xfrm>
          <a:off x="1828799" y="19888200"/>
          <a:ext cx="984765" cy="1917700"/>
        </a:xfrm>
        <a:prstGeom prst="rect">
          <a:avLst/>
        </a:prstGeom>
      </xdr:spPr>
    </xdr:pic>
    <xdr:clientData/>
  </xdr:twoCellAnchor>
  <xdr:twoCellAnchor editAs="oneCell">
    <xdr:from>
      <xdr:col>1</xdr:col>
      <xdr:colOff>482600</xdr:colOff>
      <xdr:row>23</xdr:row>
      <xdr:rowOff>76200</xdr:rowOff>
    </xdr:from>
    <xdr:to>
      <xdr:col>1</xdr:col>
      <xdr:colOff>1549060</xdr:colOff>
      <xdr:row>24</xdr:row>
      <xdr:rowOff>1155700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BC883539-4705-4C4D-89CF-A265BC95B3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25000" r="26695" b="5085"/>
        <a:stretch/>
      </xdr:blipFill>
      <xdr:spPr>
        <a:xfrm>
          <a:off x="1790700" y="21983700"/>
          <a:ext cx="1066460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438150</xdr:colOff>
      <xdr:row>4</xdr:row>
      <xdr:rowOff>68291</xdr:rowOff>
    </xdr:to>
    <xdr:pic>
      <xdr:nvPicPr>
        <xdr:cNvPr id="18" name="Рисунок 1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63CDAB8-37E0-4A09-9AB5-6EA9818E4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9800" cy="13922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4</xdr:col>
      <xdr:colOff>438150</xdr:colOff>
      <xdr:row>48</xdr:row>
      <xdr:rowOff>315941</xdr:rowOff>
    </xdr:to>
    <xdr:pic>
      <xdr:nvPicPr>
        <xdr:cNvPr id="19" name="Рисунок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E341C02-49E2-44F1-8FD7-05BDF2D6C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9800" cy="139226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356141</xdr:colOff>
      <xdr:row>22</xdr:row>
      <xdr:rowOff>50800</xdr:rowOff>
    </xdr:from>
    <xdr:to>
      <xdr:col>1</xdr:col>
      <xdr:colOff>1664903</xdr:colOff>
      <xdr:row>23</xdr:row>
      <xdr:rowOff>952500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11219D1-7627-B34D-A5ED-306DAA815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1041" y="15659100"/>
          <a:ext cx="1308762" cy="19177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16</xdr:row>
      <xdr:rowOff>45349</xdr:rowOff>
    </xdr:from>
    <xdr:to>
      <xdr:col>1</xdr:col>
      <xdr:colOff>1765300</xdr:colOff>
      <xdr:row>17</xdr:row>
      <xdr:rowOff>972584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6FF9673B-1ADF-234E-9C9A-915DDADF5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2400" y="9557649"/>
          <a:ext cx="1447800" cy="194323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7</xdr:row>
      <xdr:rowOff>50800</xdr:rowOff>
    </xdr:from>
    <xdr:to>
      <xdr:col>1</xdr:col>
      <xdr:colOff>1765300</xdr:colOff>
      <xdr:row>8</xdr:row>
      <xdr:rowOff>955040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19BE005E-8776-724C-8AF8-10BC201586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259" r="14682"/>
        <a:stretch/>
      </xdr:blipFill>
      <xdr:spPr>
        <a:xfrm>
          <a:off x="1409700" y="1435100"/>
          <a:ext cx="1460500" cy="1920240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9</xdr:row>
      <xdr:rowOff>50800</xdr:rowOff>
    </xdr:from>
    <xdr:to>
      <xdr:col>1</xdr:col>
      <xdr:colOff>1778000</xdr:colOff>
      <xdr:row>11</xdr:row>
      <xdr:rowOff>647700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7A5DD74-720B-9F40-9AA1-5453639C39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3073" r="10457"/>
        <a:stretch/>
      </xdr:blipFill>
      <xdr:spPr>
        <a:xfrm>
          <a:off x="1397000" y="3467100"/>
          <a:ext cx="1485900" cy="19431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</xdr:row>
      <xdr:rowOff>50800</xdr:rowOff>
    </xdr:from>
    <xdr:to>
      <xdr:col>1</xdr:col>
      <xdr:colOff>2070100</xdr:colOff>
      <xdr:row>19</xdr:row>
      <xdr:rowOff>965200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4ABA714-16EF-3A4D-8E12-DC1F98DF6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4600" y="11595100"/>
          <a:ext cx="1930400" cy="193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20</xdr:row>
      <xdr:rowOff>38100</xdr:rowOff>
    </xdr:from>
    <xdr:to>
      <xdr:col>1</xdr:col>
      <xdr:colOff>2057400</xdr:colOff>
      <xdr:row>21</xdr:row>
      <xdr:rowOff>965200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8F8545B-BE09-FA4C-B5C9-8833E0F91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" y="13614400"/>
          <a:ext cx="1943100" cy="1943100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14</xdr:row>
      <xdr:rowOff>76199</xdr:rowOff>
    </xdr:from>
    <xdr:to>
      <xdr:col>1</xdr:col>
      <xdr:colOff>1753461</xdr:colOff>
      <xdr:row>15</xdr:row>
      <xdr:rowOff>990598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4E651747-94C0-794E-AF2E-DC48F728A4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440" r="14830"/>
        <a:stretch/>
      </xdr:blipFill>
      <xdr:spPr>
        <a:xfrm>
          <a:off x="1435100" y="7556499"/>
          <a:ext cx="1423261" cy="1930399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12</xdr:row>
      <xdr:rowOff>82248</xdr:rowOff>
    </xdr:from>
    <xdr:to>
      <xdr:col>1</xdr:col>
      <xdr:colOff>1720097</xdr:colOff>
      <xdr:row>13</xdr:row>
      <xdr:rowOff>965200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47888F94-0F11-D340-B3AD-EC2DD783E7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4407" r="14407"/>
        <a:stretch/>
      </xdr:blipFill>
      <xdr:spPr>
        <a:xfrm>
          <a:off x="1473200" y="5530548"/>
          <a:ext cx="1351797" cy="1898952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44</xdr:row>
      <xdr:rowOff>146206</xdr:rowOff>
    </xdr:from>
    <xdr:to>
      <xdr:col>1</xdr:col>
      <xdr:colOff>2000162</xdr:colOff>
      <xdr:row>48</xdr:row>
      <xdr:rowOff>406399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5045EC2E-139A-D045-97AE-0B25C221E7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3686" r="12307"/>
        <a:stretch/>
      </xdr:blipFill>
      <xdr:spPr>
        <a:xfrm>
          <a:off x="1536700" y="41713306"/>
          <a:ext cx="1771562" cy="2393793"/>
        </a:xfrm>
        <a:prstGeom prst="rect">
          <a:avLst/>
        </a:prstGeom>
      </xdr:spPr>
    </xdr:pic>
    <xdr:clientData/>
  </xdr:twoCellAnchor>
  <xdr:twoCellAnchor editAs="oneCell">
    <xdr:from>
      <xdr:col>1</xdr:col>
      <xdr:colOff>360120</xdr:colOff>
      <xdr:row>38</xdr:row>
      <xdr:rowOff>101600</xdr:rowOff>
    </xdr:from>
    <xdr:to>
      <xdr:col>1</xdr:col>
      <xdr:colOff>1816099</xdr:colOff>
      <xdr:row>39</xdr:row>
      <xdr:rowOff>952500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D9B5082E-A049-564D-AD42-52D99E4027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1864" r="12712"/>
        <a:stretch/>
      </xdr:blipFill>
      <xdr:spPr>
        <a:xfrm>
          <a:off x="1465020" y="23837900"/>
          <a:ext cx="1455979" cy="19304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34</xdr:row>
      <xdr:rowOff>53032</xdr:rowOff>
    </xdr:from>
    <xdr:to>
      <xdr:col>1</xdr:col>
      <xdr:colOff>1727200</xdr:colOff>
      <xdr:row>35</xdr:row>
      <xdr:rowOff>979931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88F05447-B194-7546-B64A-BFEEE79693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6938" r="15735"/>
        <a:stretch/>
      </xdr:blipFill>
      <xdr:spPr>
        <a:xfrm>
          <a:off x="1524000" y="19725332"/>
          <a:ext cx="1308100" cy="1942899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30</xdr:row>
      <xdr:rowOff>670168</xdr:rowOff>
    </xdr:from>
    <xdr:to>
      <xdr:col>1</xdr:col>
      <xdr:colOff>2073910</xdr:colOff>
      <xdr:row>33</xdr:row>
      <xdr:rowOff>558799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9CAA898-884F-3D4C-9CE6-BC03DB91C7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6666" r="18334"/>
        <a:stretch/>
      </xdr:blipFill>
      <xdr:spPr>
        <a:xfrm>
          <a:off x="1473200" y="29816668"/>
          <a:ext cx="1908810" cy="2936631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36</xdr:row>
      <xdr:rowOff>66578</xdr:rowOff>
    </xdr:from>
    <xdr:to>
      <xdr:col>1</xdr:col>
      <xdr:colOff>1753658</xdr:colOff>
      <xdr:row>37</xdr:row>
      <xdr:rowOff>939800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7F0455EF-71A3-2444-97CD-9D6EF93A89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3127" r="14889"/>
        <a:stretch/>
      </xdr:blipFill>
      <xdr:spPr>
        <a:xfrm>
          <a:off x="1498600" y="21770878"/>
          <a:ext cx="1359958" cy="1889222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40</xdr:row>
      <xdr:rowOff>88900</xdr:rowOff>
    </xdr:from>
    <xdr:to>
      <xdr:col>1</xdr:col>
      <xdr:colOff>1784350</xdr:colOff>
      <xdr:row>43</xdr:row>
      <xdr:rowOff>393700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562C41D2-025E-2C4E-9C71-04982A284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60500" y="25958800"/>
          <a:ext cx="142875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193040</xdr:colOff>
      <xdr:row>24</xdr:row>
      <xdr:rowOff>99060</xdr:rowOff>
    </xdr:from>
    <xdr:to>
      <xdr:col>1</xdr:col>
      <xdr:colOff>1993900</xdr:colOff>
      <xdr:row>25</xdr:row>
      <xdr:rowOff>883920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2EE1380-F37D-B043-9005-B14C8D65C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03680" y="19088100"/>
          <a:ext cx="1800860" cy="180086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26</xdr:row>
      <xdr:rowOff>76200</xdr:rowOff>
    </xdr:from>
    <xdr:to>
      <xdr:col>1</xdr:col>
      <xdr:colOff>2006600</xdr:colOff>
      <xdr:row>27</xdr:row>
      <xdr:rowOff>901700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83EA4947-2588-BE40-99FE-44560F871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73200" y="27190700"/>
          <a:ext cx="1841500" cy="1841500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431801</xdr:colOff>
      <xdr:row>28</xdr:row>
      <xdr:rowOff>76200</xdr:rowOff>
    </xdr:from>
    <xdr:to>
      <xdr:col>1</xdr:col>
      <xdr:colOff>1714501</xdr:colOff>
      <xdr:row>29</xdr:row>
      <xdr:rowOff>883798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A303BE85-3070-D84E-9C43-52C8217A11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11864" r="17797"/>
        <a:stretch/>
      </xdr:blipFill>
      <xdr:spPr>
        <a:xfrm>
          <a:off x="1739901" y="29222700"/>
          <a:ext cx="1282700" cy="18235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438150</xdr:colOff>
      <xdr:row>5</xdr:row>
      <xdr:rowOff>11141</xdr:rowOff>
    </xdr:to>
    <xdr:pic>
      <xdr:nvPicPr>
        <xdr:cNvPr id="22" name="Рисунок 2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91F5AE64-575D-40EA-A45A-B020AB483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9800" cy="13922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4</xdr:col>
      <xdr:colOff>438150</xdr:colOff>
      <xdr:row>53</xdr:row>
      <xdr:rowOff>96866</xdr:rowOff>
    </xdr:to>
    <xdr:pic>
      <xdr:nvPicPr>
        <xdr:cNvPr id="25" name="Рисунок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F082238-CA99-4286-A9DC-4B7954C7B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9800" cy="139226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24</xdr:row>
      <xdr:rowOff>0</xdr:rowOff>
    </xdr:from>
    <xdr:to>
      <xdr:col>1</xdr:col>
      <xdr:colOff>5983275</xdr:colOff>
      <xdr:row>30</xdr:row>
      <xdr:rowOff>215900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7F8303E-255A-E04D-93A9-A238523002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498" b="34856"/>
        <a:stretch/>
      </xdr:blipFill>
      <xdr:spPr>
        <a:xfrm>
          <a:off x="1905000" y="6794500"/>
          <a:ext cx="5868975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</xdr:row>
      <xdr:rowOff>224830</xdr:rowOff>
    </xdr:from>
    <xdr:to>
      <xdr:col>1</xdr:col>
      <xdr:colOff>6007100</xdr:colOff>
      <xdr:row>39</xdr:row>
      <xdr:rowOff>165100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9DC81C11-FD78-9741-A691-94797B0B17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979" b="38541"/>
        <a:stretch/>
      </xdr:blipFill>
      <xdr:spPr>
        <a:xfrm>
          <a:off x="1816100" y="9305330"/>
          <a:ext cx="5981700" cy="1464270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8</xdr:row>
      <xdr:rowOff>241300</xdr:rowOff>
    </xdr:from>
    <xdr:to>
      <xdr:col>1</xdr:col>
      <xdr:colOff>5924034</xdr:colOff>
      <xdr:row>17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53D5FEA-52EC-A44E-9630-1A6BFA2A16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35750" b="27250"/>
        <a:stretch/>
      </xdr:blipFill>
      <xdr:spPr>
        <a:xfrm>
          <a:off x="1879599" y="2971800"/>
          <a:ext cx="5835135" cy="2159000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41</xdr:row>
      <xdr:rowOff>63500</xdr:rowOff>
    </xdr:from>
    <xdr:to>
      <xdr:col>1</xdr:col>
      <xdr:colOff>5912404</xdr:colOff>
      <xdr:row>47</xdr:row>
      <xdr:rowOff>38100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B16EA19-44E1-5848-B2FD-731D5F97F8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0250" r="-500" b="34000"/>
        <a:stretch/>
      </xdr:blipFill>
      <xdr:spPr>
        <a:xfrm>
          <a:off x="1854199" y="11176000"/>
          <a:ext cx="5848905" cy="14986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74</xdr:row>
      <xdr:rowOff>228600</xdr:rowOff>
    </xdr:from>
    <xdr:to>
      <xdr:col>1</xdr:col>
      <xdr:colOff>5950505</xdr:colOff>
      <xdr:row>80</xdr:row>
      <xdr:rowOff>203200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6EE5BC3-AB27-364A-939B-143ED0450A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0250" r="-500" b="34000"/>
        <a:stretch/>
      </xdr:blipFill>
      <xdr:spPr>
        <a:xfrm>
          <a:off x="1892300" y="19723100"/>
          <a:ext cx="5848905" cy="14986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1143000</xdr:colOff>
      <xdr:row>99</xdr:row>
      <xdr:rowOff>76201</xdr:rowOff>
    </xdr:from>
    <xdr:to>
      <xdr:col>1</xdr:col>
      <xdr:colOff>5219700</xdr:colOff>
      <xdr:row>106</xdr:row>
      <xdr:rowOff>169440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1E29D8E-D7D0-8B41-8493-8EA7CD3EE3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250" t="30201" r="1251" b="24974"/>
        <a:stretch/>
      </xdr:blipFill>
      <xdr:spPr>
        <a:xfrm>
          <a:off x="2933700" y="24396701"/>
          <a:ext cx="4076700" cy="184583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91</xdr:row>
      <xdr:rowOff>114300</xdr:rowOff>
    </xdr:from>
    <xdr:to>
      <xdr:col>1</xdr:col>
      <xdr:colOff>5899705</xdr:colOff>
      <xdr:row>97</xdr:row>
      <xdr:rowOff>88900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CB0E5FB-F283-A34C-A2D7-141F32F6F3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0250" r="-500" b="34000"/>
        <a:stretch/>
      </xdr:blipFill>
      <xdr:spPr>
        <a:xfrm>
          <a:off x="1841500" y="23926800"/>
          <a:ext cx="5848905" cy="1498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4229100</xdr:colOff>
      <xdr:row>5</xdr:row>
      <xdr:rowOff>11141</xdr:rowOff>
    </xdr:to>
    <xdr:pic>
      <xdr:nvPicPr>
        <xdr:cNvPr id="11" name="Рисунок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0247B94-BEA2-45D4-A572-B68D7F06E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9800" cy="139226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210</xdr:row>
      <xdr:rowOff>371475</xdr:rowOff>
    </xdr:from>
    <xdr:to>
      <xdr:col>1</xdr:col>
      <xdr:colOff>4248150</xdr:colOff>
      <xdr:row>215</xdr:row>
      <xdr:rowOff>77816</xdr:rowOff>
    </xdr:to>
    <xdr:pic>
      <xdr:nvPicPr>
        <xdr:cNvPr id="12" name="Рисунок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7E2AE7F-2A78-4E8D-8843-9391F5463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3120925"/>
          <a:ext cx="6019800" cy="142084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36</xdr:row>
      <xdr:rowOff>101600</xdr:rowOff>
    </xdr:from>
    <xdr:to>
      <xdr:col>1</xdr:col>
      <xdr:colOff>1574800</xdr:colOff>
      <xdr:row>37</xdr:row>
      <xdr:rowOff>558800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131CF0B3-DEC9-974B-8C78-0E4FB1684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1800" y="20104100"/>
          <a:ext cx="1092200" cy="1092200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38</xdr:row>
      <xdr:rowOff>101600</xdr:rowOff>
    </xdr:from>
    <xdr:to>
      <xdr:col>1</xdr:col>
      <xdr:colOff>1549400</xdr:colOff>
      <xdr:row>39</xdr:row>
      <xdr:rowOff>520700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3EC8847F-3DD9-3A48-8FC0-8265BF263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0" y="21374100"/>
          <a:ext cx="1054100" cy="1054100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34</xdr:row>
      <xdr:rowOff>76200</xdr:rowOff>
    </xdr:from>
    <xdr:to>
      <xdr:col>1</xdr:col>
      <xdr:colOff>1600200</xdr:colOff>
      <xdr:row>35</xdr:row>
      <xdr:rowOff>609600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F38C2642-30C4-5C4F-866B-50DC7AD1D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51000" y="18808700"/>
          <a:ext cx="1168400" cy="11684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32</xdr:row>
      <xdr:rowOff>50800</xdr:rowOff>
    </xdr:from>
    <xdr:to>
      <xdr:col>1</xdr:col>
      <xdr:colOff>1600200</xdr:colOff>
      <xdr:row>33</xdr:row>
      <xdr:rowOff>622300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21355A2-5812-8948-9CE8-787F1C4E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12900" y="17513300"/>
          <a:ext cx="1206500" cy="1206500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30</xdr:row>
      <xdr:rowOff>139700</xdr:rowOff>
    </xdr:from>
    <xdr:to>
      <xdr:col>1</xdr:col>
      <xdr:colOff>1498600</xdr:colOff>
      <xdr:row>31</xdr:row>
      <xdr:rowOff>571500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7A7C33B8-D72B-1940-83DE-3C19370E2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1000" y="16332200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469900</xdr:colOff>
      <xdr:row>28</xdr:row>
      <xdr:rowOff>114300</xdr:rowOff>
    </xdr:from>
    <xdr:to>
      <xdr:col>1</xdr:col>
      <xdr:colOff>1498600</xdr:colOff>
      <xdr:row>29</xdr:row>
      <xdr:rowOff>508000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9616CBC9-43EE-5C4A-ADF5-1AB425B2D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89100" y="15036800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469900</xdr:colOff>
      <xdr:row>24</xdr:row>
      <xdr:rowOff>101600</xdr:rowOff>
    </xdr:from>
    <xdr:to>
      <xdr:col>1</xdr:col>
      <xdr:colOff>1549400</xdr:colOff>
      <xdr:row>25</xdr:row>
      <xdr:rowOff>546100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CDE58C12-6BA2-044E-8A33-25218F6D1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89100" y="12484100"/>
          <a:ext cx="10795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26</xdr:row>
      <xdr:rowOff>76200</xdr:rowOff>
    </xdr:from>
    <xdr:to>
      <xdr:col>1</xdr:col>
      <xdr:colOff>1536700</xdr:colOff>
      <xdr:row>27</xdr:row>
      <xdr:rowOff>520700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2323E7D3-2D15-5844-AC2F-F6AAF0F8C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76400" y="13728700"/>
          <a:ext cx="10795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22</xdr:row>
      <xdr:rowOff>63500</xdr:rowOff>
    </xdr:from>
    <xdr:to>
      <xdr:col>1</xdr:col>
      <xdr:colOff>1778000</xdr:colOff>
      <xdr:row>23</xdr:row>
      <xdr:rowOff>774700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A52DDB46-55E9-8A49-9E6A-4BA570545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60500" y="11176000"/>
          <a:ext cx="1536700" cy="1536700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20</xdr:row>
      <xdr:rowOff>215900</xdr:rowOff>
    </xdr:from>
    <xdr:to>
      <xdr:col>1</xdr:col>
      <xdr:colOff>1752600</xdr:colOff>
      <xdr:row>21</xdr:row>
      <xdr:rowOff>800100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FD322FB9-C01D-C346-BEFE-BD99A7CCA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11300" y="10058400"/>
          <a:ext cx="1460500" cy="1460500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16</xdr:row>
      <xdr:rowOff>88900</xdr:rowOff>
    </xdr:from>
    <xdr:to>
      <xdr:col>1</xdr:col>
      <xdr:colOff>1625600</xdr:colOff>
      <xdr:row>17</xdr:row>
      <xdr:rowOff>584200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E2927B7E-B27E-794C-A699-9D6987E7C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14500" y="7391400"/>
          <a:ext cx="1130300" cy="1130300"/>
        </a:xfrm>
        <a:prstGeom prst="rect">
          <a:avLst/>
        </a:prstGeom>
      </xdr:spPr>
    </xdr:pic>
    <xdr:clientData/>
  </xdr:twoCellAnchor>
  <xdr:twoCellAnchor editAs="oneCell">
    <xdr:from>
      <xdr:col>1</xdr:col>
      <xdr:colOff>558800</xdr:colOff>
      <xdr:row>14</xdr:row>
      <xdr:rowOff>127000</xdr:rowOff>
    </xdr:from>
    <xdr:to>
      <xdr:col>1</xdr:col>
      <xdr:colOff>1600200</xdr:colOff>
      <xdr:row>15</xdr:row>
      <xdr:rowOff>533400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9159C4C2-EF75-AB4D-A47C-A9DA13D31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78000" y="6159500"/>
          <a:ext cx="1041400" cy="10414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508000</xdr:colOff>
      <xdr:row>12</xdr:row>
      <xdr:rowOff>165100</xdr:rowOff>
    </xdr:from>
    <xdr:to>
      <xdr:col>1</xdr:col>
      <xdr:colOff>1536700</xdr:colOff>
      <xdr:row>13</xdr:row>
      <xdr:rowOff>558800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7B6155E4-EDCA-944C-9397-6C12ABD08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27200" y="4927600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10</xdr:row>
      <xdr:rowOff>190500</xdr:rowOff>
    </xdr:from>
    <xdr:to>
      <xdr:col>1</xdr:col>
      <xdr:colOff>1536700</xdr:colOff>
      <xdr:row>11</xdr:row>
      <xdr:rowOff>596900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1099858-2839-2048-842B-737B00C2E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14500" y="3683000"/>
          <a:ext cx="1041400" cy="1041400"/>
        </a:xfrm>
        <a:prstGeom prst="rect">
          <a:avLst/>
        </a:prstGeom>
      </xdr:spPr>
    </xdr:pic>
    <xdr:clientData/>
  </xdr:twoCellAnchor>
  <xdr:twoCellAnchor editAs="oneCell">
    <xdr:from>
      <xdr:col>1</xdr:col>
      <xdr:colOff>482600</xdr:colOff>
      <xdr:row>8</xdr:row>
      <xdr:rowOff>101600</xdr:rowOff>
    </xdr:from>
    <xdr:to>
      <xdr:col>1</xdr:col>
      <xdr:colOff>1536700</xdr:colOff>
      <xdr:row>9</xdr:row>
      <xdr:rowOff>520700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BCF5C5BC-481B-BB41-9852-33109D05B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01800" y="2324100"/>
          <a:ext cx="1054100" cy="1054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2822782</xdr:colOff>
      <xdr:row>3</xdr:row>
      <xdr:rowOff>317500</xdr:rowOff>
    </xdr:to>
    <xdr:pic>
      <xdr:nvPicPr>
        <xdr:cNvPr id="3" name="Рисунок 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FD6C245-EFA1-4EDF-960B-624EAF889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08907" cy="1412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25</xdr:row>
      <xdr:rowOff>76200</xdr:rowOff>
    </xdr:from>
    <xdr:to>
      <xdr:col>1</xdr:col>
      <xdr:colOff>1905000</xdr:colOff>
      <xdr:row>26</xdr:row>
      <xdr:rowOff>571500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E671F84-17B7-944D-B619-B82793DF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8900" y="11620500"/>
          <a:ext cx="1485900" cy="11303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15</xdr:row>
      <xdr:rowOff>176424</xdr:rowOff>
    </xdr:from>
    <xdr:to>
      <xdr:col>1</xdr:col>
      <xdr:colOff>2159000</xdr:colOff>
      <xdr:row>16</xdr:row>
      <xdr:rowOff>436915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0949060-DEA4-2647-B4C4-B7C424AEB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4100" y="6704224"/>
          <a:ext cx="1930400" cy="895491"/>
        </a:xfrm>
        <a:prstGeom prst="rect">
          <a:avLst/>
        </a:prstGeom>
      </xdr:spPr>
    </xdr:pic>
    <xdr:clientData/>
  </xdr:twoCellAnchor>
  <xdr:twoCellAnchor editAs="oneCell">
    <xdr:from>
      <xdr:col>1</xdr:col>
      <xdr:colOff>184375</xdr:colOff>
      <xdr:row>17</xdr:row>
      <xdr:rowOff>304800</xdr:rowOff>
    </xdr:from>
    <xdr:to>
      <xdr:col>1</xdr:col>
      <xdr:colOff>2146301</xdr:colOff>
      <xdr:row>18</xdr:row>
      <xdr:rowOff>495300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6659AFB-39FA-E64D-A393-264EFCBAE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4175" y="8039100"/>
          <a:ext cx="1961926" cy="8255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19</xdr:row>
      <xdr:rowOff>99770</xdr:rowOff>
    </xdr:from>
    <xdr:to>
      <xdr:col>1</xdr:col>
      <xdr:colOff>1993900</xdr:colOff>
      <xdr:row>20</xdr:row>
      <xdr:rowOff>522019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4220AA1-B633-B345-8C7C-8BE626EFC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5400" y="9104070"/>
          <a:ext cx="1638300" cy="1057249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169331</xdr:colOff>
      <xdr:row>21</xdr:row>
      <xdr:rowOff>114300</xdr:rowOff>
    </xdr:from>
    <xdr:to>
      <xdr:col>1</xdr:col>
      <xdr:colOff>2222500</xdr:colOff>
      <xdr:row>22</xdr:row>
      <xdr:rowOff>548659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E44ED678-7A96-E842-BCA8-7D2F1926EF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9746" b="20810"/>
        <a:stretch/>
      </xdr:blipFill>
      <xdr:spPr>
        <a:xfrm>
          <a:off x="994831" y="10452100"/>
          <a:ext cx="2053169" cy="106935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13</xdr:row>
      <xdr:rowOff>79820</xdr:rowOff>
    </xdr:from>
    <xdr:to>
      <xdr:col>1</xdr:col>
      <xdr:colOff>2082800</xdr:colOff>
      <xdr:row>14</xdr:row>
      <xdr:rowOff>548406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9878384-7A26-DA4E-8F69-D4EA617875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8530" r="9008"/>
        <a:stretch/>
      </xdr:blipFill>
      <xdr:spPr>
        <a:xfrm>
          <a:off x="1244600" y="5274120"/>
          <a:ext cx="1778000" cy="1103586"/>
        </a:xfrm>
        <a:prstGeom prst="rect">
          <a:avLst/>
        </a:prstGeom>
      </xdr:spPr>
    </xdr:pic>
    <xdr:clientData/>
  </xdr:twoCellAnchor>
  <xdr:twoCellAnchor editAs="oneCell">
    <xdr:from>
      <xdr:col>1</xdr:col>
      <xdr:colOff>495224</xdr:colOff>
      <xdr:row>11</xdr:row>
      <xdr:rowOff>75796</xdr:rowOff>
    </xdr:from>
    <xdr:to>
      <xdr:col>1</xdr:col>
      <xdr:colOff>1778000</xdr:colOff>
      <xdr:row>12</xdr:row>
      <xdr:rowOff>584199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4C29E352-B0CC-054A-A70D-F0AD3CB78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20724" y="5257396"/>
          <a:ext cx="1282776" cy="114340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9</xdr:row>
      <xdr:rowOff>45626</xdr:rowOff>
    </xdr:from>
    <xdr:to>
      <xdr:col>1</xdr:col>
      <xdr:colOff>1866900</xdr:colOff>
      <xdr:row>10</xdr:row>
      <xdr:rowOff>605614</xdr:rowOff>
    </xdr:to>
    <xdr:pic>
      <xdr:nvPicPr>
        <xdr:cNvPr id="11" name="Изображение 2">
          <a:extLst>
            <a:ext uri="{FF2B5EF4-FFF2-40B4-BE49-F238E27FC236}">
              <a16:creationId xmlns:a16="http://schemas.microsoft.com/office/drawing/2014/main" id="{9C13B0F7-E366-6E4E-BCAD-8D830241A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06500" y="3906426"/>
          <a:ext cx="1485900" cy="1194988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7</xdr:row>
      <xdr:rowOff>50799</xdr:rowOff>
    </xdr:from>
    <xdr:to>
      <xdr:col>1</xdr:col>
      <xdr:colOff>2006600</xdr:colOff>
      <xdr:row>8</xdr:row>
      <xdr:rowOff>557608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4E7E86DF-F5AB-724C-B9C8-E5BDBC571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92200" y="2641599"/>
          <a:ext cx="1739900" cy="1141809"/>
        </a:xfrm>
        <a:prstGeom prst="rect">
          <a:avLst/>
        </a:prstGeom>
      </xdr:spPr>
    </xdr:pic>
    <xdr:clientData/>
  </xdr:twoCellAnchor>
  <xdr:twoCellAnchor editAs="oneCell">
    <xdr:from>
      <xdr:col>1</xdr:col>
      <xdr:colOff>239888</xdr:colOff>
      <xdr:row>23</xdr:row>
      <xdr:rowOff>63499</xdr:rowOff>
    </xdr:from>
    <xdr:to>
      <xdr:col>1</xdr:col>
      <xdr:colOff>2184399</xdr:colOff>
      <xdr:row>24</xdr:row>
      <xdr:rowOff>522286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B53F2F5-1B3A-434C-9F49-10C99E5A0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65388" y="12865099"/>
          <a:ext cx="1944511" cy="10937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885825</xdr:colOff>
      <xdr:row>5</xdr:row>
      <xdr:rowOff>49241</xdr:rowOff>
    </xdr:to>
    <xdr:pic>
      <xdr:nvPicPr>
        <xdr:cNvPr id="15" name="Рисунок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D0128C9-5E76-497F-BA15-9BAF300E6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9800" cy="14208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3</xdr:col>
      <xdr:colOff>885825</xdr:colOff>
      <xdr:row>31</xdr:row>
      <xdr:rowOff>96866</xdr:rowOff>
    </xdr:to>
    <xdr:pic>
      <xdr:nvPicPr>
        <xdr:cNvPr id="16" name="Рисунок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885688E-5049-4789-BD92-DC6E05C68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9800" cy="13922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279401</xdr:colOff>
      <xdr:row>9</xdr:row>
      <xdr:rowOff>114299</xdr:rowOff>
    </xdr:from>
    <xdr:to>
      <xdr:col>1</xdr:col>
      <xdr:colOff>1286820</xdr:colOff>
      <xdr:row>10</xdr:row>
      <xdr:rowOff>485139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99E6BED-6F40-DA4A-A116-986F16FDA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1" y="1498599"/>
          <a:ext cx="1007419" cy="100584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279401</xdr:colOff>
      <xdr:row>7</xdr:row>
      <xdr:rowOff>127000</xdr:rowOff>
    </xdr:from>
    <xdr:to>
      <xdr:col>1</xdr:col>
      <xdr:colOff>1320800</xdr:colOff>
      <xdr:row>8</xdr:row>
      <xdr:rowOff>531752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263A20F-469F-1544-8EA0-2ACFB46A9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1" y="1511300"/>
          <a:ext cx="1041399" cy="1039752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19</xdr:row>
      <xdr:rowOff>127000</xdr:rowOff>
    </xdr:from>
    <xdr:to>
      <xdr:col>1</xdr:col>
      <xdr:colOff>1219200</xdr:colOff>
      <xdr:row>20</xdr:row>
      <xdr:rowOff>495300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BE41CAF-5996-7B43-AC68-D932FF70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0" y="91440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101599</xdr:colOff>
      <xdr:row>21</xdr:row>
      <xdr:rowOff>103220</xdr:rowOff>
    </xdr:from>
    <xdr:to>
      <xdr:col>1</xdr:col>
      <xdr:colOff>1396365</xdr:colOff>
      <xdr:row>22</xdr:row>
      <xdr:rowOff>520700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62B4C0F-874E-DC45-B684-D4B713B26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1699" y="10390220"/>
          <a:ext cx="1294766" cy="105248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241301</xdr:colOff>
      <xdr:row>17</xdr:row>
      <xdr:rowOff>114300</xdr:rowOff>
    </xdr:from>
    <xdr:to>
      <xdr:col>1</xdr:col>
      <xdr:colOff>1252657</xdr:colOff>
      <xdr:row>18</xdr:row>
      <xdr:rowOff>508000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365CB475-142C-B64E-9936-19C96BB3E3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835" t="12088"/>
        <a:stretch/>
      </xdr:blipFill>
      <xdr:spPr>
        <a:xfrm>
          <a:off x="1181101" y="7848600"/>
          <a:ext cx="1011356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15</xdr:row>
      <xdr:rowOff>139700</xdr:rowOff>
    </xdr:from>
    <xdr:to>
      <xdr:col>1</xdr:col>
      <xdr:colOff>1282700</xdr:colOff>
      <xdr:row>16</xdr:row>
      <xdr:rowOff>533400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F8AD9056-282B-404F-AB3D-CA7D6D3AC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93800" y="6604000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11</xdr:row>
      <xdr:rowOff>139700</xdr:rowOff>
    </xdr:from>
    <xdr:to>
      <xdr:col>1</xdr:col>
      <xdr:colOff>1282700</xdr:colOff>
      <xdr:row>12</xdr:row>
      <xdr:rowOff>508000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89AB0AEC-8E34-7D47-AD4C-5891F0E55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9200" y="40640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13</xdr:row>
      <xdr:rowOff>124780</xdr:rowOff>
    </xdr:from>
    <xdr:to>
      <xdr:col>1</xdr:col>
      <xdr:colOff>1320800</xdr:colOff>
      <xdr:row>14</xdr:row>
      <xdr:rowOff>523870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07740A4-FAB0-414B-8149-9D031002ED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9843" r="12752"/>
        <a:stretch/>
      </xdr:blipFill>
      <xdr:spPr>
        <a:xfrm>
          <a:off x="1193800" y="5319080"/>
          <a:ext cx="1066800" cy="10340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304800</xdr:colOff>
      <xdr:row>5</xdr:row>
      <xdr:rowOff>39716</xdr:rowOff>
    </xdr:to>
    <xdr:pic>
      <xdr:nvPicPr>
        <xdr:cNvPr id="15" name="Рисунок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60AF321-C155-4A5F-AB60-9F3460D78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9800" cy="13922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5</xdr:col>
      <xdr:colOff>304800</xdr:colOff>
      <xdr:row>27</xdr:row>
      <xdr:rowOff>96866</xdr:rowOff>
    </xdr:to>
    <xdr:pic>
      <xdr:nvPicPr>
        <xdr:cNvPr id="16" name="Рисунок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D20A07B-A442-4D37-8085-A3EEBFC73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9800" cy="13922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7</xdr:row>
      <xdr:rowOff>88900</xdr:rowOff>
    </xdr:from>
    <xdr:to>
      <xdr:col>1</xdr:col>
      <xdr:colOff>1409700</xdr:colOff>
      <xdr:row>8</xdr:row>
      <xdr:rowOff>558800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A9004AC4-ABD9-2248-8CBC-09F359556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4600" y="1473200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9</xdr:row>
      <xdr:rowOff>88900</xdr:rowOff>
    </xdr:from>
    <xdr:to>
      <xdr:col>1</xdr:col>
      <xdr:colOff>1422400</xdr:colOff>
      <xdr:row>10</xdr:row>
      <xdr:rowOff>546100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958E5C24-782A-6544-AA34-A30209ECF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00" y="2743200"/>
          <a:ext cx="1092200" cy="10922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13</xdr:row>
      <xdr:rowOff>88900</xdr:rowOff>
    </xdr:from>
    <xdr:to>
      <xdr:col>1</xdr:col>
      <xdr:colOff>1447800</xdr:colOff>
      <xdr:row>14</xdr:row>
      <xdr:rowOff>558800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BC1F3C1-8F4C-034E-BBF0-E0F4EB97E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82700" y="4013200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15</xdr:row>
      <xdr:rowOff>101600</xdr:rowOff>
    </xdr:from>
    <xdr:to>
      <xdr:col>1</xdr:col>
      <xdr:colOff>1460500</xdr:colOff>
      <xdr:row>16</xdr:row>
      <xdr:rowOff>584200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4D34673-A2CD-3D4E-92EA-5CF0F699F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2700" y="5295900"/>
          <a:ext cx="1117600" cy="11176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17</xdr:row>
      <xdr:rowOff>50800</xdr:rowOff>
    </xdr:from>
    <xdr:to>
      <xdr:col>1</xdr:col>
      <xdr:colOff>1422400</xdr:colOff>
      <xdr:row>18</xdr:row>
      <xdr:rowOff>558800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11D18DD0-0136-0346-8582-5D03DBD99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" y="6515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19</xdr:row>
      <xdr:rowOff>50800</xdr:rowOff>
    </xdr:from>
    <xdr:to>
      <xdr:col>1</xdr:col>
      <xdr:colOff>1422400</xdr:colOff>
      <xdr:row>20</xdr:row>
      <xdr:rowOff>558800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16DA58E2-43DE-FE45-8263-F02B169E4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" y="7785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11</xdr:row>
      <xdr:rowOff>101600</xdr:rowOff>
    </xdr:from>
    <xdr:to>
      <xdr:col>1</xdr:col>
      <xdr:colOff>1409700</xdr:colOff>
      <xdr:row>12</xdr:row>
      <xdr:rowOff>584200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BED8BDB-248B-DE4D-9E8A-E126677BC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43000" y="5270500"/>
          <a:ext cx="1117600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5</xdr:col>
      <xdr:colOff>0</xdr:colOff>
      <xdr:row>5</xdr:row>
      <xdr:rowOff>58766</xdr:rowOff>
    </xdr:to>
    <xdr:pic>
      <xdr:nvPicPr>
        <xdr:cNvPr id="11" name="Рисунок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6C0C31E-D971-458A-98B5-77924FA28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019800" cy="14208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4</xdr:col>
      <xdr:colOff>981075</xdr:colOff>
      <xdr:row>25</xdr:row>
      <xdr:rowOff>96866</xdr:rowOff>
    </xdr:to>
    <xdr:pic>
      <xdr:nvPicPr>
        <xdr:cNvPr id="12" name="Рисунок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6382BF78-EB39-491A-8BA9-3907D7E0C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9800" cy="13922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215900</xdr:colOff>
      <xdr:row>7</xdr:row>
      <xdr:rowOff>114300</xdr:rowOff>
    </xdr:from>
    <xdr:to>
      <xdr:col>1</xdr:col>
      <xdr:colOff>1231900</xdr:colOff>
      <xdr:row>8</xdr:row>
      <xdr:rowOff>495300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C33C76E-4BA7-CF4A-A565-9EF6261FC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700" y="14986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13</xdr:row>
      <xdr:rowOff>127000</xdr:rowOff>
    </xdr:from>
    <xdr:to>
      <xdr:col>1</xdr:col>
      <xdr:colOff>1244600</xdr:colOff>
      <xdr:row>14</xdr:row>
      <xdr:rowOff>508000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C73EE7B-F0AF-5542-9881-9BB2F969D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8400" y="27813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15</xdr:row>
      <xdr:rowOff>139700</xdr:rowOff>
    </xdr:from>
    <xdr:to>
      <xdr:col>1</xdr:col>
      <xdr:colOff>1244600</xdr:colOff>
      <xdr:row>16</xdr:row>
      <xdr:rowOff>520700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BADE590-58C6-B74D-AD6D-C0773328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8400" y="40640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27</xdr:row>
      <xdr:rowOff>139700</xdr:rowOff>
    </xdr:from>
    <xdr:to>
      <xdr:col>1</xdr:col>
      <xdr:colOff>1244600</xdr:colOff>
      <xdr:row>28</xdr:row>
      <xdr:rowOff>520700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DE885BB-CD9C-664C-833B-D6C97593E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68400" y="53340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29</xdr:row>
      <xdr:rowOff>63500</xdr:rowOff>
    </xdr:from>
    <xdr:to>
      <xdr:col>1</xdr:col>
      <xdr:colOff>1409700</xdr:colOff>
      <xdr:row>30</xdr:row>
      <xdr:rowOff>584200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144FE9B0-37C2-0B48-A38D-C1807005B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92200" y="13500100"/>
          <a:ext cx="1155700" cy="11557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31</xdr:row>
      <xdr:rowOff>165100</xdr:rowOff>
    </xdr:from>
    <xdr:to>
      <xdr:col>1</xdr:col>
      <xdr:colOff>1270000</xdr:colOff>
      <xdr:row>32</xdr:row>
      <xdr:rowOff>546100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8CFA584-92A4-5649-A2C0-DC69BF090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2200" y="148717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47</xdr:row>
      <xdr:rowOff>139700</xdr:rowOff>
    </xdr:from>
    <xdr:to>
      <xdr:col>1</xdr:col>
      <xdr:colOff>1270000</xdr:colOff>
      <xdr:row>48</xdr:row>
      <xdr:rowOff>520700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BC09D9E5-1BAD-4D48-B65E-EA249920D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93800" y="129540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43</xdr:row>
      <xdr:rowOff>101600</xdr:rowOff>
    </xdr:from>
    <xdr:to>
      <xdr:col>1</xdr:col>
      <xdr:colOff>1257300</xdr:colOff>
      <xdr:row>44</xdr:row>
      <xdr:rowOff>469900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3BB1314-4999-CB48-A315-1922EFB91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93800" y="103759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49</xdr:row>
      <xdr:rowOff>127000</xdr:rowOff>
    </xdr:from>
    <xdr:to>
      <xdr:col>1</xdr:col>
      <xdr:colOff>1295400</xdr:colOff>
      <xdr:row>50</xdr:row>
      <xdr:rowOff>508000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4DFE988-7F99-8A43-BB88-002A119EC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9200" y="142113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45</xdr:row>
      <xdr:rowOff>139700</xdr:rowOff>
    </xdr:from>
    <xdr:to>
      <xdr:col>1</xdr:col>
      <xdr:colOff>1270000</xdr:colOff>
      <xdr:row>46</xdr:row>
      <xdr:rowOff>508000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8528A25A-9308-F841-974F-1C6C402D9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6500" y="116840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41</xdr:row>
      <xdr:rowOff>127000</xdr:rowOff>
    </xdr:from>
    <xdr:to>
      <xdr:col>1</xdr:col>
      <xdr:colOff>1282700</xdr:colOff>
      <xdr:row>42</xdr:row>
      <xdr:rowOff>508000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BB1A7016-2DEA-3149-AA45-8B474615A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06500" y="91313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9</xdr:row>
      <xdr:rowOff>76200</xdr:rowOff>
    </xdr:from>
    <xdr:to>
      <xdr:col>1</xdr:col>
      <xdr:colOff>1244600</xdr:colOff>
      <xdr:row>10</xdr:row>
      <xdr:rowOff>457200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F16395E-09B6-C949-8289-EF1CAB44E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66800" y="28702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11</xdr:row>
      <xdr:rowOff>152400</xdr:rowOff>
    </xdr:from>
    <xdr:to>
      <xdr:col>1</xdr:col>
      <xdr:colOff>1219200</xdr:colOff>
      <xdr:row>12</xdr:row>
      <xdr:rowOff>533400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7DF3AD0-92F6-744B-AB68-AD6F7CB60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41400" y="42164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33</xdr:row>
      <xdr:rowOff>127000</xdr:rowOff>
    </xdr:from>
    <xdr:to>
      <xdr:col>1</xdr:col>
      <xdr:colOff>1282700</xdr:colOff>
      <xdr:row>34</xdr:row>
      <xdr:rowOff>508000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27FE22B-231E-4A4D-BCBD-E833FC973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04900" y="156210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35</xdr:row>
      <xdr:rowOff>127000</xdr:rowOff>
    </xdr:from>
    <xdr:to>
      <xdr:col>1</xdr:col>
      <xdr:colOff>1270000</xdr:colOff>
      <xdr:row>36</xdr:row>
      <xdr:rowOff>508000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949EF7F4-D192-A145-9E43-0F50925B5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92200" y="168910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37</xdr:row>
      <xdr:rowOff>127000</xdr:rowOff>
    </xdr:from>
    <xdr:to>
      <xdr:col>1</xdr:col>
      <xdr:colOff>1257300</xdr:colOff>
      <xdr:row>38</xdr:row>
      <xdr:rowOff>508000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5D22355A-2673-8B47-A7F3-EFA70A516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9500" y="181610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21</xdr:row>
      <xdr:rowOff>88900</xdr:rowOff>
    </xdr:from>
    <xdr:to>
      <xdr:col>1</xdr:col>
      <xdr:colOff>1282700</xdr:colOff>
      <xdr:row>22</xdr:row>
      <xdr:rowOff>495300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CBF6298D-D60F-1B44-A87B-06DEC3903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95400" y="9385300"/>
          <a:ext cx="1041400" cy="1041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23</xdr:row>
      <xdr:rowOff>127000</xdr:rowOff>
    </xdr:from>
    <xdr:to>
      <xdr:col>1</xdr:col>
      <xdr:colOff>1282700</xdr:colOff>
      <xdr:row>24</xdr:row>
      <xdr:rowOff>546100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BDB28135-609D-7141-9E51-8DE4ED839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82700" y="10693400"/>
          <a:ext cx="1054100" cy="10541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25</xdr:row>
      <xdr:rowOff>101600</xdr:rowOff>
    </xdr:from>
    <xdr:to>
      <xdr:col>1</xdr:col>
      <xdr:colOff>1295400</xdr:colOff>
      <xdr:row>26</xdr:row>
      <xdr:rowOff>520700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3541F420-71BC-F442-B493-9445F872A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95400" y="11938000"/>
          <a:ext cx="1054100" cy="10541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39</xdr:row>
      <xdr:rowOff>114300</xdr:rowOff>
    </xdr:from>
    <xdr:to>
      <xdr:col>1</xdr:col>
      <xdr:colOff>1257300</xdr:colOff>
      <xdr:row>40</xdr:row>
      <xdr:rowOff>520700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C99F6B25-325F-484E-82F7-DCCFB330F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70000" y="20840700"/>
          <a:ext cx="1041400" cy="1041400"/>
        </a:xfrm>
        <a:prstGeom prst="rect">
          <a:avLst/>
        </a:prstGeom>
      </xdr:spPr>
    </xdr:pic>
    <xdr:clientData/>
  </xdr:twoCellAnchor>
  <xdr:oneCellAnchor>
    <xdr:from>
      <xdr:col>1</xdr:col>
      <xdr:colOff>228600</xdr:colOff>
      <xdr:row>17</xdr:row>
      <xdr:rowOff>139700</xdr:rowOff>
    </xdr:from>
    <xdr:ext cx="1016000" cy="1016000"/>
    <xdr:pic>
      <xdr:nvPicPr>
        <xdr:cNvPr id="25" name="Рисунок 24">
          <a:extLst>
            <a:ext uri="{FF2B5EF4-FFF2-40B4-BE49-F238E27FC236}">
              <a16:creationId xmlns:a16="http://schemas.microsoft.com/office/drawing/2014/main" id="{B3649EB2-D281-F249-8A70-A6DA8110A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82700" y="7912100"/>
          <a:ext cx="1016000" cy="1016000"/>
        </a:xfrm>
        <a:prstGeom prst="rect">
          <a:avLst/>
        </a:prstGeom>
      </xdr:spPr>
    </xdr:pic>
    <xdr:clientData/>
  </xdr:oneCellAnchor>
  <xdr:oneCellAnchor>
    <xdr:from>
      <xdr:col>1</xdr:col>
      <xdr:colOff>228600</xdr:colOff>
      <xdr:row>19</xdr:row>
      <xdr:rowOff>139700</xdr:rowOff>
    </xdr:from>
    <xdr:ext cx="1016000" cy="1016000"/>
    <xdr:pic>
      <xdr:nvPicPr>
        <xdr:cNvPr id="26" name="Рисунок 25">
          <a:extLst>
            <a:ext uri="{FF2B5EF4-FFF2-40B4-BE49-F238E27FC236}">
              <a16:creationId xmlns:a16="http://schemas.microsoft.com/office/drawing/2014/main" id="{50FC8229-9245-6E4C-B0A2-6E56C33FC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82700" y="7912100"/>
          <a:ext cx="1016000" cy="10160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5</xdr:col>
      <xdr:colOff>47625</xdr:colOff>
      <xdr:row>5</xdr:row>
      <xdr:rowOff>1616</xdr:rowOff>
    </xdr:to>
    <xdr:pic>
      <xdr:nvPicPr>
        <xdr:cNvPr id="27" name="Рисунок 26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6ADFA1E-B942-46A1-BE8E-CBEFBC767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9800" cy="13922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5</xdr:col>
      <xdr:colOff>47625</xdr:colOff>
      <xdr:row>55</xdr:row>
      <xdr:rowOff>96866</xdr:rowOff>
    </xdr:to>
    <xdr:pic>
      <xdr:nvPicPr>
        <xdr:cNvPr id="28" name="Рисунок 2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3AF83084-39E3-4C48-BB4D-4E2D4196A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9800" cy="139226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254000</xdr:colOff>
      <xdr:row>7</xdr:row>
      <xdr:rowOff>152400</xdr:rowOff>
    </xdr:from>
    <xdr:to>
      <xdr:col>1</xdr:col>
      <xdr:colOff>1257300</xdr:colOff>
      <xdr:row>8</xdr:row>
      <xdr:rowOff>520700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4B5D16B-905B-4848-BDB3-A91DAC5C2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3800" y="15367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9</xdr:row>
      <xdr:rowOff>152400</xdr:rowOff>
    </xdr:from>
    <xdr:to>
      <xdr:col>1</xdr:col>
      <xdr:colOff>1295400</xdr:colOff>
      <xdr:row>10</xdr:row>
      <xdr:rowOff>520700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03B826F-5D78-CC4F-8E35-53BCD591E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1900" y="28067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11</xdr:row>
      <xdr:rowOff>114300</xdr:rowOff>
    </xdr:from>
    <xdr:to>
      <xdr:col>1</xdr:col>
      <xdr:colOff>1219200</xdr:colOff>
      <xdr:row>12</xdr:row>
      <xdr:rowOff>482600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47EBE59-CDC9-F847-8789-15C7B19F1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5700" y="40386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13</xdr:row>
      <xdr:rowOff>139700</xdr:rowOff>
    </xdr:from>
    <xdr:to>
      <xdr:col>1</xdr:col>
      <xdr:colOff>1231900</xdr:colOff>
      <xdr:row>14</xdr:row>
      <xdr:rowOff>508000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C8D1B96-682A-0241-B55F-E1F74CCD0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68400" y="53340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15</xdr:row>
      <xdr:rowOff>152400</xdr:rowOff>
    </xdr:from>
    <xdr:to>
      <xdr:col>1</xdr:col>
      <xdr:colOff>1231900</xdr:colOff>
      <xdr:row>16</xdr:row>
      <xdr:rowOff>520700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D4FD49F-27AA-2F4C-ACC6-AB09C89F4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68400" y="66167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17</xdr:row>
      <xdr:rowOff>127000</xdr:rowOff>
    </xdr:from>
    <xdr:to>
      <xdr:col>1</xdr:col>
      <xdr:colOff>1244600</xdr:colOff>
      <xdr:row>18</xdr:row>
      <xdr:rowOff>495300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F98B3AD-53CE-9649-AA3A-EFFA44544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81100" y="78613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19</xdr:row>
      <xdr:rowOff>152400</xdr:rowOff>
    </xdr:from>
    <xdr:to>
      <xdr:col>1</xdr:col>
      <xdr:colOff>1219200</xdr:colOff>
      <xdr:row>20</xdr:row>
      <xdr:rowOff>520700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D749091-AB1D-6A4B-8701-4690FF66E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55700" y="91567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21</xdr:row>
      <xdr:rowOff>139700</xdr:rowOff>
    </xdr:from>
    <xdr:to>
      <xdr:col>1</xdr:col>
      <xdr:colOff>1219200</xdr:colOff>
      <xdr:row>22</xdr:row>
      <xdr:rowOff>508000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78ABCEE-C880-B448-8C61-E0F941F78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55700" y="104140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23</xdr:row>
      <xdr:rowOff>127000</xdr:rowOff>
    </xdr:from>
    <xdr:to>
      <xdr:col>1</xdr:col>
      <xdr:colOff>1219200</xdr:colOff>
      <xdr:row>24</xdr:row>
      <xdr:rowOff>495300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0C129CA-753F-CF4B-AD66-4C23FB4E8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55700" y="116713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25</xdr:row>
      <xdr:rowOff>139700</xdr:rowOff>
    </xdr:from>
    <xdr:to>
      <xdr:col>1</xdr:col>
      <xdr:colOff>1219200</xdr:colOff>
      <xdr:row>26</xdr:row>
      <xdr:rowOff>508000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7EDB7603-09AD-D841-BEDB-AA6B3CC9C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55700" y="129540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27</xdr:row>
      <xdr:rowOff>139700</xdr:rowOff>
    </xdr:from>
    <xdr:to>
      <xdr:col>1</xdr:col>
      <xdr:colOff>1244600</xdr:colOff>
      <xdr:row>28</xdr:row>
      <xdr:rowOff>508000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2679273-6C30-7641-9993-FFF11E1FE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81100" y="142240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190500</xdr:colOff>
      <xdr:row>5</xdr:row>
      <xdr:rowOff>11141</xdr:rowOff>
    </xdr:to>
    <xdr:pic>
      <xdr:nvPicPr>
        <xdr:cNvPr id="15" name="Рисунок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7756FC5-8B1B-40D0-A90E-67CFED6F8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9800" cy="13922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5</xdr:col>
      <xdr:colOff>190500</xdr:colOff>
      <xdr:row>33</xdr:row>
      <xdr:rowOff>96866</xdr:rowOff>
    </xdr:to>
    <xdr:pic>
      <xdr:nvPicPr>
        <xdr:cNvPr id="16" name="Рисунок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7A08634-33D1-449C-8CF7-B6C0F7F05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9800" cy="139226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7</xdr:row>
      <xdr:rowOff>127000</xdr:rowOff>
    </xdr:from>
    <xdr:to>
      <xdr:col>1</xdr:col>
      <xdr:colOff>1257300</xdr:colOff>
      <xdr:row>8</xdr:row>
      <xdr:rowOff>508000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381C9D2-E053-C144-959C-C26C32CE9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100" y="15113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9</xdr:row>
      <xdr:rowOff>152400</xdr:rowOff>
    </xdr:from>
    <xdr:to>
      <xdr:col>1</xdr:col>
      <xdr:colOff>1257300</xdr:colOff>
      <xdr:row>10</xdr:row>
      <xdr:rowOff>520700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FD44472-3E4C-944E-853F-DFC45559F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3800" y="28067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11</xdr:row>
      <xdr:rowOff>127000</xdr:rowOff>
    </xdr:from>
    <xdr:to>
      <xdr:col>1</xdr:col>
      <xdr:colOff>1257300</xdr:colOff>
      <xdr:row>12</xdr:row>
      <xdr:rowOff>495300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8B70623-4A2A-A84C-A4A7-27E39EFF0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3800" y="40513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</xdr:row>
      <xdr:rowOff>127000</xdr:rowOff>
    </xdr:from>
    <xdr:to>
      <xdr:col>1</xdr:col>
      <xdr:colOff>1270000</xdr:colOff>
      <xdr:row>14</xdr:row>
      <xdr:rowOff>495300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6E7F1FD-E6A2-B64E-A157-EDFA6E1E5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06500" y="53213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15</xdr:row>
      <xdr:rowOff>114300</xdr:rowOff>
    </xdr:from>
    <xdr:to>
      <xdr:col>1</xdr:col>
      <xdr:colOff>1282700</xdr:colOff>
      <xdr:row>16</xdr:row>
      <xdr:rowOff>482600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48B6DDA-C89B-994F-8F3D-C8312A721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" y="65786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17</xdr:row>
      <xdr:rowOff>127000</xdr:rowOff>
    </xdr:from>
    <xdr:to>
      <xdr:col>1</xdr:col>
      <xdr:colOff>1257300</xdr:colOff>
      <xdr:row>18</xdr:row>
      <xdr:rowOff>495300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2C3E308-B9AD-B34A-A020-7E6CF3E0D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93800" y="78613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19</xdr:row>
      <xdr:rowOff>114300</xdr:rowOff>
    </xdr:from>
    <xdr:to>
      <xdr:col>1</xdr:col>
      <xdr:colOff>1270000</xdr:colOff>
      <xdr:row>20</xdr:row>
      <xdr:rowOff>482600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98CBC75-68CF-6B4F-8E45-F4838388D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6500" y="91186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21</xdr:row>
      <xdr:rowOff>139700</xdr:rowOff>
    </xdr:from>
    <xdr:to>
      <xdr:col>1</xdr:col>
      <xdr:colOff>1257300</xdr:colOff>
      <xdr:row>22</xdr:row>
      <xdr:rowOff>508000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80FD9CD-8579-7447-8861-598B9EA75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93800" y="104140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23</xdr:row>
      <xdr:rowOff>139700</xdr:rowOff>
    </xdr:from>
    <xdr:to>
      <xdr:col>1</xdr:col>
      <xdr:colOff>1282700</xdr:colOff>
      <xdr:row>24</xdr:row>
      <xdr:rowOff>508000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7AAAF0F5-7C35-4343-94A5-1418D6033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9200" y="116840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25</xdr:row>
      <xdr:rowOff>190500</xdr:rowOff>
    </xdr:from>
    <xdr:to>
      <xdr:col>1</xdr:col>
      <xdr:colOff>1295400</xdr:colOff>
      <xdr:row>26</xdr:row>
      <xdr:rowOff>558800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72EDDC71-5262-5E4D-96E8-1BEE72193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1900" y="130048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27</xdr:row>
      <xdr:rowOff>139700</xdr:rowOff>
    </xdr:from>
    <xdr:to>
      <xdr:col>1</xdr:col>
      <xdr:colOff>1282700</xdr:colOff>
      <xdr:row>28</xdr:row>
      <xdr:rowOff>508000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482E4399-3762-A449-9F64-B3653F1A3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19200" y="142240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37</xdr:row>
      <xdr:rowOff>127000</xdr:rowOff>
    </xdr:from>
    <xdr:to>
      <xdr:col>1</xdr:col>
      <xdr:colOff>1282700</xdr:colOff>
      <xdr:row>38</xdr:row>
      <xdr:rowOff>495300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D78A86B9-DC9E-AF45-B5B0-2518B6399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19200" y="154813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29</xdr:row>
      <xdr:rowOff>101600</xdr:rowOff>
    </xdr:from>
    <xdr:to>
      <xdr:col>1</xdr:col>
      <xdr:colOff>1257300</xdr:colOff>
      <xdr:row>30</xdr:row>
      <xdr:rowOff>482600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D65A590E-FAEA-6B46-8793-F02F0E690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8700" y="167259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31</xdr:row>
      <xdr:rowOff>127000</xdr:rowOff>
    </xdr:from>
    <xdr:to>
      <xdr:col>1</xdr:col>
      <xdr:colOff>1257300</xdr:colOff>
      <xdr:row>32</xdr:row>
      <xdr:rowOff>508000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D6F6B9B7-3E21-9A4E-88F1-2F9E3F4F1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8700" y="180213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33</xdr:row>
      <xdr:rowOff>177800</xdr:rowOff>
    </xdr:from>
    <xdr:to>
      <xdr:col>1</xdr:col>
      <xdr:colOff>1231900</xdr:colOff>
      <xdr:row>34</xdr:row>
      <xdr:rowOff>558800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A16BAA5C-15E5-7244-B816-D95C22EDA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03300" y="193421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35</xdr:row>
      <xdr:rowOff>101600</xdr:rowOff>
    </xdr:from>
    <xdr:to>
      <xdr:col>1</xdr:col>
      <xdr:colOff>1219200</xdr:colOff>
      <xdr:row>36</xdr:row>
      <xdr:rowOff>482600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4B15435-00C4-E145-99E8-BC11D24DE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0600" y="205359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76200</xdr:colOff>
      <xdr:row>5</xdr:row>
      <xdr:rowOff>49241</xdr:rowOff>
    </xdr:to>
    <xdr:pic>
      <xdr:nvPicPr>
        <xdr:cNvPr id="21" name="Рисунок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AAC6B6B-24D9-44F1-AFDC-DF365619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9800" cy="13922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5</xdr:col>
      <xdr:colOff>76200</xdr:colOff>
      <xdr:row>43</xdr:row>
      <xdr:rowOff>96866</xdr:rowOff>
    </xdr:to>
    <xdr:pic>
      <xdr:nvPicPr>
        <xdr:cNvPr id="22" name="Рисунок 2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ED7A59AE-9C22-4C35-876F-5C7B79250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9800" cy="139226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7</xdr:row>
      <xdr:rowOff>177800</xdr:rowOff>
    </xdr:from>
    <xdr:to>
      <xdr:col>1</xdr:col>
      <xdr:colOff>2260600</xdr:colOff>
      <xdr:row>8</xdr:row>
      <xdr:rowOff>515842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ABE70DC4-53AC-4A48-974F-128101CEC3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7948" b="25898"/>
        <a:stretch/>
      </xdr:blipFill>
      <xdr:spPr>
        <a:xfrm>
          <a:off x="1092200" y="1562100"/>
          <a:ext cx="2108200" cy="973042"/>
        </a:xfrm>
        <a:prstGeom prst="rect">
          <a:avLst/>
        </a:prstGeom>
      </xdr:spPr>
    </xdr:pic>
    <xdr:clientData/>
  </xdr:twoCellAnchor>
  <xdr:twoCellAnchor editAs="oneCell">
    <xdr:from>
      <xdr:col>1</xdr:col>
      <xdr:colOff>139699</xdr:colOff>
      <xdr:row>9</xdr:row>
      <xdr:rowOff>201974</xdr:rowOff>
    </xdr:from>
    <xdr:to>
      <xdr:col>1</xdr:col>
      <xdr:colOff>2272700</xdr:colOff>
      <xdr:row>10</xdr:row>
      <xdr:rowOff>533400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868A2F4E-9A18-1A4D-A1A8-A4AA99D22E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7100" b="27592"/>
        <a:stretch/>
      </xdr:blipFill>
      <xdr:spPr>
        <a:xfrm>
          <a:off x="1079499" y="2856274"/>
          <a:ext cx="2133001" cy="966426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11</xdr:row>
      <xdr:rowOff>266992</xdr:rowOff>
    </xdr:from>
    <xdr:to>
      <xdr:col>1</xdr:col>
      <xdr:colOff>2247900</xdr:colOff>
      <xdr:row>12</xdr:row>
      <xdr:rowOff>389173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6DC4844-7839-454B-B916-A3F689D183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33029" b="29709"/>
        <a:stretch/>
      </xdr:blipFill>
      <xdr:spPr>
        <a:xfrm>
          <a:off x="1155700" y="4191292"/>
          <a:ext cx="2032000" cy="757181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13</xdr:row>
      <xdr:rowOff>99892</xdr:rowOff>
    </xdr:from>
    <xdr:to>
      <xdr:col>1</xdr:col>
      <xdr:colOff>2222500</xdr:colOff>
      <xdr:row>14</xdr:row>
      <xdr:rowOff>532045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EE928139-6053-E94F-BAE4-28A6AF6D87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407" b="23357"/>
        <a:stretch/>
      </xdr:blipFill>
      <xdr:spPr>
        <a:xfrm>
          <a:off x="1079500" y="5294192"/>
          <a:ext cx="2082800" cy="1067153"/>
        </a:xfrm>
        <a:prstGeom prst="rect">
          <a:avLst/>
        </a:prstGeom>
      </xdr:spPr>
    </xdr:pic>
    <xdr:clientData/>
  </xdr:twoCellAnchor>
  <xdr:twoCellAnchor editAs="oneCell">
    <xdr:from>
      <xdr:col>1</xdr:col>
      <xdr:colOff>132400</xdr:colOff>
      <xdr:row>15</xdr:row>
      <xdr:rowOff>165100</xdr:rowOff>
    </xdr:from>
    <xdr:to>
      <xdr:col>1</xdr:col>
      <xdr:colOff>2274709</xdr:colOff>
      <xdr:row>16</xdr:row>
      <xdr:rowOff>419100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7119C7D5-139A-6A44-9634-5776EC388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9218" b="29285"/>
        <a:stretch/>
      </xdr:blipFill>
      <xdr:spPr>
        <a:xfrm>
          <a:off x="1072200" y="6629400"/>
          <a:ext cx="2142309" cy="889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17</xdr:row>
      <xdr:rowOff>72096</xdr:rowOff>
    </xdr:from>
    <xdr:to>
      <xdr:col>1</xdr:col>
      <xdr:colOff>2243691</xdr:colOff>
      <xdr:row>18</xdr:row>
      <xdr:rowOff>546100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85BD87D-E4ED-9043-8980-694479F080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23289" b="23357"/>
        <a:stretch/>
      </xdr:blipFill>
      <xdr:spPr>
        <a:xfrm>
          <a:off x="1104900" y="7806396"/>
          <a:ext cx="2078591" cy="1109004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23</xdr:row>
      <xdr:rowOff>143656</xdr:rowOff>
    </xdr:from>
    <xdr:to>
      <xdr:col>1</xdr:col>
      <xdr:colOff>2249932</xdr:colOff>
      <xdr:row>24</xdr:row>
      <xdr:rowOff>482600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47D883A3-F146-084C-AF1A-661D080450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26677" b="26321"/>
        <a:stretch/>
      </xdr:blipFill>
      <xdr:spPr>
        <a:xfrm>
          <a:off x="1117600" y="9147956"/>
          <a:ext cx="2072132" cy="97394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25</xdr:row>
      <xdr:rowOff>205618</xdr:rowOff>
    </xdr:from>
    <xdr:to>
      <xdr:col>1</xdr:col>
      <xdr:colOff>2222500</xdr:colOff>
      <xdr:row>26</xdr:row>
      <xdr:rowOff>456864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F7150AA1-E684-9F40-8AAF-94C0CE483E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27948" b="28438"/>
        <a:stretch/>
      </xdr:blipFill>
      <xdr:spPr>
        <a:xfrm>
          <a:off x="1130300" y="10479918"/>
          <a:ext cx="2032000" cy="886246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27</xdr:row>
      <xdr:rowOff>117843</xdr:rowOff>
    </xdr:from>
    <xdr:to>
      <xdr:col>1</xdr:col>
      <xdr:colOff>2171700</xdr:colOff>
      <xdr:row>28</xdr:row>
      <xdr:rowOff>510953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330EAD81-063C-C64F-9897-E3E40739E0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24983" b="23780"/>
        <a:stretch/>
      </xdr:blipFill>
      <xdr:spPr>
        <a:xfrm>
          <a:off x="1104900" y="11662143"/>
          <a:ext cx="2006600" cy="102811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29</xdr:row>
      <xdr:rowOff>133660</xdr:rowOff>
    </xdr:from>
    <xdr:to>
      <xdr:col>1</xdr:col>
      <xdr:colOff>2222500</xdr:colOff>
      <xdr:row>30</xdr:row>
      <xdr:rowOff>515477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B9D6A7B9-6D61-0B40-AE25-1606808355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27100" b="23780"/>
        <a:stretch/>
      </xdr:blipFill>
      <xdr:spPr>
        <a:xfrm>
          <a:off x="1092200" y="12947960"/>
          <a:ext cx="2070100" cy="1016817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31</xdr:row>
      <xdr:rowOff>139700</xdr:rowOff>
    </xdr:from>
    <xdr:to>
      <xdr:col>1</xdr:col>
      <xdr:colOff>2197100</xdr:colOff>
      <xdr:row>32</xdr:row>
      <xdr:rowOff>541415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FAC08F85-E10C-E241-B20B-652B6A8843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25831" b="23780"/>
        <a:stretch/>
      </xdr:blipFill>
      <xdr:spPr>
        <a:xfrm>
          <a:off x="927100" y="18072100"/>
          <a:ext cx="2057400" cy="1036715"/>
        </a:xfrm>
        <a:prstGeom prst="rect">
          <a:avLst/>
        </a:prstGeom>
      </xdr:spPr>
    </xdr:pic>
    <xdr:clientData/>
  </xdr:twoCellAnchor>
  <xdr:twoCellAnchor editAs="oneCell">
    <xdr:from>
      <xdr:col>1</xdr:col>
      <xdr:colOff>140129</xdr:colOff>
      <xdr:row>19</xdr:row>
      <xdr:rowOff>203200</xdr:rowOff>
    </xdr:from>
    <xdr:to>
      <xdr:col>1</xdr:col>
      <xdr:colOff>2233262</xdr:colOff>
      <xdr:row>20</xdr:row>
      <xdr:rowOff>431800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A4FB3B8-B7B4-3244-9C97-A51727EE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27529" y="10515600"/>
          <a:ext cx="2093133" cy="8636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130876</xdr:colOff>
      <xdr:row>21</xdr:row>
      <xdr:rowOff>165100</xdr:rowOff>
    </xdr:from>
    <xdr:to>
      <xdr:col>1</xdr:col>
      <xdr:colOff>2254790</xdr:colOff>
      <xdr:row>22</xdr:row>
      <xdr:rowOff>406400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D88A98E-DCFB-684F-97DC-60057099E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18276" y="11747500"/>
          <a:ext cx="2123914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33</xdr:row>
      <xdr:rowOff>175846</xdr:rowOff>
    </xdr:from>
    <xdr:to>
      <xdr:col>1</xdr:col>
      <xdr:colOff>2194086</xdr:colOff>
      <xdr:row>34</xdr:row>
      <xdr:rowOff>393700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FCAE950-18DB-0D4A-89A0-EAFCE3D0A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14400" y="18108246"/>
          <a:ext cx="2067086" cy="852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371475</xdr:colOff>
      <xdr:row>5</xdr:row>
      <xdr:rowOff>49241</xdr:rowOff>
    </xdr:to>
    <xdr:pic>
      <xdr:nvPicPr>
        <xdr:cNvPr id="26" name="Рисунок 2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BBF4C2B6-ACA3-43E2-A4E0-9AC775C75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9800" cy="13922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4</xdr:col>
      <xdr:colOff>371475</xdr:colOff>
      <xdr:row>39</xdr:row>
      <xdr:rowOff>96866</xdr:rowOff>
    </xdr:to>
    <xdr:pic>
      <xdr:nvPicPr>
        <xdr:cNvPr id="27" name="Рисунок 2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34CFF44-948D-4E7C-88C2-A7058C65D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9800" cy="139226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203200</xdr:colOff>
      <xdr:row>7</xdr:row>
      <xdr:rowOff>101600</xdr:rowOff>
    </xdr:from>
    <xdr:to>
      <xdr:col>1</xdr:col>
      <xdr:colOff>1206500</xdr:colOff>
      <xdr:row>8</xdr:row>
      <xdr:rowOff>469900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E0902368-1E10-DC46-8544-7969CC366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0" y="14859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9</xdr:row>
      <xdr:rowOff>127000</xdr:rowOff>
    </xdr:from>
    <xdr:to>
      <xdr:col>1</xdr:col>
      <xdr:colOff>1244600</xdr:colOff>
      <xdr:row>10</xdr:row>
      <xdr:rowOff>495300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0260F61-C152-804F-89D2-8D9616B13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1100" y="27813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11</xdr:row>
      <xdr:rowOff>154658</xdr:rowOff>
    </xdr:from>
    <xdr:to>
      <xdr:col>1</xdr:col>
      <xdr:colOff>1269655</xdr:colOff>
      <xdr:row>12</xdr:row>
      <xdr:rowOff>749299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DB9A84D-BE60-124D-B657-7EF116CF2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5700" y="4078958"/>
          <a:ext cx="1053755" cy="140744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</xdr:row>
      <xdr:rowOff>175880</xdr:rowOff>
    </xdr:from>
    <xdr:to>
      <xdr:col>1</xdr:col>
      <xdr:colOff>1283902</xdr:colOff>
      <xdr:row>14</xdr:row>
      <xdr:rowOff>482600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7930F636-DF7B-7047-8DF2-C197E4BE3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4100" y="5776580"/>
          <a:ext cx="1169602" cy="941720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15</xdr:row>
      <xdr:rowOff>152400</xdr:rowOff>
    </xdr:from>
    <xdr:to>
      <xdr:col>1</xdr:col>
      <xdr:colOff>1181100</xdr:colOff>
      <xdr:row>16</xdr:row>
      <xdr:rowOff>520700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8D2324E2-0837-EB48-8812-3D180BC0D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7600" y="7023100"/>
          <a:ext cx="1003300" cy="1003300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0</xdr:row>
      <xdr:rowOff>63500</xdr:rowOff>
    </xdr:from>
    <xdr:ext cx="3003550" cy="546100"/>
    <xdr:pic>
      <xdr:nvPicPr>
        <xdr:cNvPr id="7" name="Рисунок 6">
          <a:extLst>
            <a:ext uri="{FF2B5EF4-FFF2-40B4-BE49-F238E27FC236}">
              <a16:creationId xmlns:a16="http://schemas.microsoft.com/office/drawing/2014/main" id="{8E2A0151-0FC7-8144-9453-96BB3B4C7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3500"/>
          <a:ext cx="3003550" cy="54610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17</xdr:row>
      <xdr:rowOff>63500</xdr:rowOff>
    </xdr:from>
    <xdr:ext cx="3003550" cy="546100"/>
    <xdr:pic>
      <xdr:nvPicPr>
        <xdr:cNvPr id="8" name="Рисунок 7">
          <a:extLst>
            <a:ext uri="{FF2B5EF4-FFF2-40B4-BE49-F238E27FC236}">
              <a16:creationId xmlns:a16="http://schemas.microsoft.com/office/drawing/2014/main" id="{83EF98BE-E6E6-5545-8A11-D0C141325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6725900"/>
          <a:ext cx="3003550" cy="5461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rgeyfostyk/WORK/&#1052;&#1072;&#1088;&#1082;&#1077;&#1090;&#1080;&#1085;&#1075;/&#1062;&#1077;&#1085;&#1099;/Price_&#1043;&#1080;&#1088;&#1083;&#1103;&#1085;&#1076;_&#1056;&#1086;&#1079;&#1085;&#1080;&#1094;&#1072;_2019&#160;&#8212;%20&#1082;&#1086;&#1087;&#1080;&#110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natsyliurik/Desktop/&#1055;&#1088;&#1072;&#1080;&#774;&#1089;&#1099;/&#1055;&#1088;&#1072;&#1080;&#774;&#1089;&#1099;%202021/DRAFT&#1055;&#1088;&#1072;&#1080;&#774;&#1089;%20LUMIERE%202021%2012.07.21%20smal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"/>
      <sheetName val="Гирлянды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://www.lumiere.ua/" TargetMode="External"/><Relationship Id="rId1" Type="http://schemas.openxmlformats.org/officeDocument/2006/relationships/hyperlink" Target="http://www.lumiere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F7500-F771-1742-A368-53C1FB5A7168}">
  <sheetPr>
    <tabColor rgb="FFFFC000"/>
  </sheetPr>
  <dimension ref="A1:O151"/>
  <sheetViews>
    <sheetView view="pageBreakPreview" topLeftCell="A37" zoomScaleNormal="100" zoomScaleSheetLayoutView="100" workbookViewId="0">
      <selection activeCell="F155" sqref="F155"/>
    </sheetView>
  </sheetViews>
  <sheetFormatPr defaultColWidth="11" defaultRowHeight="15.75"/>
  <cols>
    <col min="1" max="1" width="12.375" style="142" customWidth="1"/>
    <col min="2" max="2" width="27.625" style="7" customWidth="1"/>
    <col min="3" max="3" width="19.625" style="7" customWidth="1"/>
    <col min="4" max="4" width="15.625" style="21" customWidth="1"/>
    <col min="5" max="5" width="12.375" style="7" customWidth="1"/>
    <col min="6" max="6" width="19.625" style="10" customWidth="1"/>
    <col min="7" max="7" width="14.5" style="10" bestFit="1" customWidth="1"/>
    <col min="8" max="8" width="9.5" style="10" hidden="1" customWidth="1"/>
    <col min="9" max="9" width="4" style="10" hidden="1" customWidth="1"/>
    <col min="10" max="10" width="20.375" style="174" hidden="1" customWidth="1"/>
    <col min="11" max="11" width="21.125" style="39" customWidth="1"/>
  </cols>
  <sheetData>
    <row r="1" spans="1:12" ht="27.95" customHeight="1">
      <c r="B1" s="48"/>
      <c r="C1" s="48"/>
      <c r="E1" s="48"/>
      <c r="F1" s="55"/>
      <c r="G1" s="279" t="s">
        <v>893</v>
      </c>
      <c r="H1" s="48"/>
      <c r="I1" s="48"/>
      <c r="K1" s="48"/>
    </row>
    <row r="2" spans="1:12" ht="29.1" customHeight="1">
      <c r="B2" s="48"/>
      <c r="C2" s="48"/>
      <c r="E2" s="48"/>
      <c r="F2" s="55"/>
      <c r="G2" s="279" t="s">
        <v>891</v>
      </c>
      <c r="H2" s="48"/>
      <c r="I2" s="48"/>
      <c r="K2" s="48"/>
    </row>
    <row r="3" spans="1:12" ht="30" customHeight="1">
      <c r="A3" s="53"/>
      <c r="C3" s="54"/>
      <c r="F3" s="55"/>
      <c r="G3" s="279" t="s">
        <v>892</v>
      </c>
    </row>
    <row r="4" spans="1:12" ht="18" customHeight="1" thickBot="1">
      <c r="A4" s="153"/>
      <c r="B4" s="51"/>
      <c r="C4" s="54"/>
      <c r="E4" s="51"/>
      <c r="F4" s="55"/>
      <c r="G4" s="283" t="s">
        <v>895</v>
      </c>
      <c r="H4" s="283"/>
      <c r="I4" s="283"/>
      <c r="J4" s="283"/>
      <c r="K4" s="283"/>
    </row>
    <row r="5" spans="1:12" s="1" customFormat="1" ht="30.95" customHeight="1" thickBot="1">
      <c r="A5" s="310" t="s">
        <v>154</v>
      </c>
      <c r="B5" s="311"/>
      <c r="C5" s="311"/>
      <c r="D5" s="311"/>
      <c r="E5" s="311"/>
      <c r="F5" s="311"/>
      <c r="G5" s="311"/>
      <c r="H5" s="311"/>
      <c r="I5" s="311"/>
      <c r="J5" s="311"/>
      <c r="K5" s="312"/>
    </row>
    <row r="6" spans="1:12" s="24" customFormat="1" ht="87.95" customHeight="1" thickBot="1">
      <c r="A6" s="22" t="s">
        <v>2</v>
      </c>
      <c r="B6" s="22" t="s">
        <v>3</v>
      </c>
      <c r="C6" s="22" t="s">
        <v>689</v>
      </c>
      <c r="D6" s="22" t="s">
        <v>868</v>
      </c>
      <c r="E6" s="22" t="s">
        <v>4</v>
      </c>
      <c r="F6" s="22" t="s">
        <v>224</v>
      </c>
      <c r="G6" s="22" t="s">
        <v>227</v>
      </c>
      <c r="H6" s="22" t="s">
        <v>228</v>
      </c>
      <c r="I6" s="22" t="s">
        <v>229</v>
      </c>
      <c r="J6" s="23" t="s">
        <v>74</v>
      </c>
      <c r="K6" s="23" t="s">
        <v>800</v>
      </c>
    </row>
    <row r="7" spans="1:12" s="7" customFormat="1" ht="50.1" customHeight="1">
      <c r="A7" s="5" t="s">
        <v>699</v>
      </c>
      <c r="B7" s="284"/>
      <c r="C7" s="5" t="s">
        <v>282</v>
      </c>
      <c r="D7" s="286" t="s">
        <v>865</v>
      </c>
      <c r="E7" s="5" t="s">
        <v>291</v>
      </c>
      <c r="F7" s="5" t="s">
        <v>254</v>
      </c>
      <c r="G7" s="3" t="s">
        <v>230</v>
      </c>
      <c r="H7" s="3"/>
      <c r="I7" s="3"/>
      <c r="J7" s="43">
        <v>41</v>
      </c>
      <c r="K7" s="255">
        <f>J7*курс!B2</f>
        <v>1189</v>
      </c>
    </row>
    <row r="8" spans="1:12" s="10" customFormat="1" ht="50.1" customHeight="1">
      <c r="A8" s="13" t="s">
        <v>700</v>
      </c>
      <c r="B8" s="291"/>
      <c r="C8" s="13" t="s">
        <v>283</v>
      </c>
      <c r="D8" s="290"/>
      <c r="E8" s="13" t="s">
        <v>291</v>
      </c>
      <c r="F8" s="13" t="s">
        <v>254</v>
      </c>
      <c r="G8" s="11" t="s">
        <v>230</v>
      </c>
      <c r="H8" s="11"/>
      <c r="I8" s="11"/>
      <c r="J8" s="44">
        <v>88</v>
      </c>
      <c r="K8" s="248">
        <f>J8*курс!B2</f>
        <v>2552</v>
      </c>
      <c r="L8" s="21"/>
    </row>
    <row r="9" spans="1:12" s="10" customFormat="1" ht="50.1" customHeight="1">
      <c r="A9" s="13" t="s">
        <v>701</v>
      </c>
      <c r="B9" s="291"/>
      <c r="C9" s="13" t="s">
        <v>284</v>
      </c>
      <c r="D9" s="290"/>
      <c r="E9" s="13" t="s">
        <v>291</v>
      </c>
      <c r="F9" s="13" t="s">
        <v>254</v>
      </c>
      <c r="G9" s="11" t="s">
        <v>230</v>
      </c>
      <c r="H9" s="11"/>
      <c r="I9" s="11"/>
      <c r="J9" s="44">
        <v>92</v>
      </c>
      <c r="K9" s="248">
        <f>J9*курс!B2</f>
        <v>2668</v>
      </c>
    </row>
    <row r="10" spans="1:12" s="10" customFormat="1" ht="50.1" customHeight="1">
      <c r="A10" s="13" t="s">
        <v>702</v>
      </c>
      <c r="B10" s="291"/>
      <c r="C10" s="13" t="s">
        <v>285</v>
      </c>
      <c r="D10" s="290"/>
      <c r="E10" s="13" t="s">
        <v>291</v>
      </c>
      <c r="F10" s="13" t="s">
        <v>254</v>
      </c>
      <c r="G10" s="11" t="s">
        <v>230</v>
      </c>
      <c r="H10" s="11"/>
      <c r="I10" s="11"/>
      <c r="J10" s="44">
        <v>119</v>
      </c>
      <c r="K10" s="249">
        <f>J10*курс!B2</f>
        <v>3451</v>
      </c>
    </row>
    <row r="11" spans="1:12" s="10" customFormat="1" ht="50.1" customHeight="1">
      <c r="A11" s="13" t="s">
        <v>703</v>
      </c>
      <c r="B11" s="291"/>
      <c r="C11" s="13" t="s">
        <v>286</v>
      </c>
      <c r="D11" s="290"/>
      <c r="E11" s="13" t="s">
        <v>291</v>
      </c>
      <c r="F11" s="13" t="s">
        <v>254</v>
      </c>
      <c r="G11" s="11" t="s">
        <v>230</v>
      </c>
      <c r="H11" s="11"/>
      <c r="I11" s="11"/>
      <c r="J11" s="44">
        <v>158</v>
      </c>
      <c r="K11" s="249">
        <f>J11*курс!B2</f>
        <v>4582</v>
      </c>
    </row>
    <row r="12" spans="1:12" s="10" customFormat="1" ht="50.1" customHeight="1">
      <c r="A12" s="13" t="s">
        <v>704</v>
      </c>
      <c r="B12" s="291"/>
      <c r="C12" s="13" t="s">
        <v>287</v>
      </c>
      <c r="D12" s="290"/>
      <c r="E12" s="12" t="s">
        <v>291</v>
      </c>
      <c r="F12" s="12" t="s">
        <v>254</v>
      </c>
      <c r="G12" s="32" t="s">
        <v>230</v>
      </c>
      <c r="H12" s="32"/>
      <c r="I12" s="32"/>
      <c r="J12" s="45">
        <v>254</v>
      </c>
      <c r="K12" s="248">
        <f>J12*курс!B2</f>
        <v>7366</v>
      </c>
    </row>
    <row r="13" spans="1:12" s="10" customFormat="1" ht="50.1" customHeight="1">
      <c r="A13" s="13" t="s">
        <v>705</v>
      </c>
      <c r="B13" s="291"/>
      <c r="C13" s="13" t="s">
        <v>288</v>
      </c>
      <c r="D13" s="290"/>
      <c r="E13" s="13" t="s">
        <v>291</v>
      </c>
      <c r="F13" s="13" t="s">
        <v>254</v>
      </c>
      <c r="G13" s="11" t="s">
        <v>230</v>
      </c>
      <c r="H13" s="11"/>
      <c r="I13" s="11"/>
      <c r="J13" s="44">
        <v>518</v>
      </c>
      <c r="K13" s="249">
        <f>J13*курс!B2</f>
        <v>15022</v>
      </c>
    </row>
    <row r="14" spans="1:12" s="10" customFormat="1" ht="59.1" customHeight="1">
      <c r="A14" s="13" t="s">
        <v>706</v>
      </c>
      <c r="B14" s="291"/>
      <c r="C14" s="13" t="s">
        <v>289</v>
      </c>
      <c r="D14" s="290"/>
      <c r="E14" s="13" t="s">
        <v>291</v>
      </c>
      <c r="F14" s="13" t="s">
        <v>254</v>
      </c>
      <c r="G14" s="11" t="s">
        <v>230</v>
      </c>
      <c r="H14" s="11"/>
      <c r="I14" s="11"/>
      <c r="J14" s="44">
        <v>970</v>
      </c>
      <c r="K14" s="249">
        <f>J14*курс!B2</f>
        <v>28130</v>
      </c>
    </row>
    <row r="15" spans="1:12" s="7" customFormat="1" ht="60.95" customHeight="1" thickBot="1">
      <c r="A15" s="138" t="s">
        <v>707</v>
      </c>
      <c r="B15" s="285"/>
      <c r="C15" s="6" t="s">
        <v>290</v>
      </c>
      <c r="D15" s="287"/>
      <c r="E15" s="6" t="s">
        <v>291</v>
      </c>
      <c r="F15" s="6" t="s">
        <v>254</v>
      </c>
      <c r="G15" s="4" t="s">
        <v>230</v>
      </c>
      <c r="H15" s="4"/>
      <c r="I15" s="4"/>
      <c r="J15" s="173">
        <v>3004</v>
      </c>
      <c r="K15" s="250">
        <f>J15*курс!B2</f>
        <v>87116</v>
      </c>
    </row>
    <row r="16" spans="1:12" ht="50.1" customHeight="1">
      <c r="A16" s="33" t="s">
        <v>721</v>
      </c>
      <c r="B16" s="284"/>
      <c r="C16" s="5" t="s">
        <v>282</v>
      </c>
      <c r="D16" s="286" t="s">
        <v>865</v>
      </c>
      <c r="E16" s="5" t="s">
        <v>291</v>
      </c>
      <c r="F16" s="5" t="s">
        <v>254</v>
      </c>
      <c r="G16" s="3" t="s">
        <v>230</v>
      </c>
      <c r="H16" s="3"/>
      <c r="I16" s="3"/>
      <c r="J16" s="43">
        <v>30</v>
      </c>
      <c r="K16" s="251">
        <f>J16*курс!B2</f>
        <v>870</v>
      </c>
    </row>
    <row r="17" spans="1:11" ht="50.1" customHeight="1">
      <c r="A17" s="34" t="s">
        <v>709</v>
      </c>
      <c r="B17" s="291"/>
      <c r="C17" s="13" t="s">
        <v>283</v>
      </c>
      <c r="D17" s="290"/>
      <c r="E17" s="13" t="s">
        <v>291</v>
      </c>
      <c r="F17" s="13" t="s">
        <v>254</v>
      </c>
      <c r="G17" s="11" t="s">
        <v>230</v>
      </c>
      <c r="H17" s="11"/>
      <c r="I17" s="11"/>
      <c r="J17" s="44">
        <v>44</v>
      </c>
      <c r="K17" s="252">
        <f>J17*курс!B2</f>
        <v>1276</v>
      </c>
    </row>
    <row r="18" spans="1:11" ht="50.1" customHeight="1">
      <c r="A18" s="34" t="s">
        <v>722</v>
      </c>
      <c r="B18" s="291"/>
      <c r="C18" s="13" t="s">
        <v>284</v>
      </c>
      <c r="D18" s="290"/>
      <c r="E18" s="13" t="s">
        <v>291</v>
      </c>
      <c r="F18" s="13" t="s">
        <v>254</v>
      </c>
      <c r="G18" s="11" t="s">
        <v>230</v>
      </c>
      <c r="H18" s="11"/>
      <c r="I18" s="11"/>
      <c r="J18" s="44">
        <v>46</v>
      </c>
      <c r="K18" s="252">
        <f>J18*курс!B2</f>
        <v>1334</v>
      </c>
    </row>
    <row r="19" spans="1:11" ht="50.1" customHeight="1">
      <c r="A19" s="34" t="s">
        <v>723</v>
      </c>
      <c r="B19" s="291"/>
      <c r="C19" s="13" t="s">
        <v>285</v>
      </c>
      <c r="D19" s="290"/>
      <c r="E19" s="13" t="s">
        <v>291</v>
      </c>
      <c r="F19" s="13" t="s">
        <v>254</v>
      </c>
      <c r="G19" s="11" t="s">
        <v>230</v>
      </c>
      <c r="H19" s="11"/>
      <c r="I19" s="11"/>
      <c r="J19" s="44">
        <v>68</v>
      </c>
      <c r="K19" s="252">
        <f>J19*курс!B2</f>
        <v>1972</v>
      </c>
    </row>
    <row r="20" spans="1:11" ht="50.1" customHeight="1">
      <c r="A20" s="34" t="s">
        <v>724</v>
      </c>
      <c r="B20" s="291"/>
      <c r="C20" s="13" t="s">
        <v>286</v>
      </c>
      <c r="D20" s="290"/>
      <c r="E20" s="13" t="s">
        <v>291</v>
      </c>
      <c r="F20" s="13" t="s">
        <v>254</v>
      </c>
      <c r="G20" s="11" t="s">
        <v>230</v>
      </c>
      <c r="H20" s="11"/>
      <c r="I20" s="11"/>
      <c r="J20" s="44">
        <v>79</v>
      </c>
      <c r="K20" s="252">
        <f>J20*курс!B2</f>
        <v>2291</v>
      </c>
    </row>
    <row r="21" spans="1:11" ht="50.1" customHeight="1">
      <c r="A21" s="34" t="s">
        <v>708</v>
      </c>
      <c r="B21" s="291"/>
      <c r="C21" s="13" t="s">
        <v>287</v>
      </c>
      <c r="D21" s="290"/>
      <c r="E21" s="13" t="s">
        <v>291</v>
      </c>
      <c r="F21" s="13" t="s">
        <v>254</v>
      </c>
      <c r="G21" s="11" t="s">
        <v>230</v>
      </c>
      <c r="H21" s="11"/>
      <c r="I21" s="11"/>
      <c r="J21" s="44">
        <v>144</v>
      </c>
      <c r="K21" s="252">
        <f>J21*курс!B2</f>
        <v>4176</v>
      </c>
    </row>
    <row r="22" spans="1:11" ht="50.1" customHeight="1">
      <c r="A22" s="34" t="s">
        <v>725</v>
      </c>
      <c r="B22" s="291"/>
      <c r="C22" s="13" t="s">
        <v>288</v>
      </c>
      <c r="D22" s="290"/>
      <c r="E22" s="35" t="s">
        <v>291</v>
      </c>
      <c r="F22" s="13" t="s">
        <v>254</v>
      </c>
      <c r="G22" s="11" t="s">
        <v>230</v>
      </c>
      <c r="H22" s="11"/>
      <c r="I22" s="11"/>
      <c r="J22" s="44">
        <v>259</v>
      </c>
      <c r="K22" s="252">
        <f>J22*курс!B2</f>
        <v>7511</v>
      </c>
    </row>
    <row r="23" spans="1:11" ht="50.1" customHeight="1">
      <c r="A23" s="34" t="s">
        <v>726</v>
      </c>
      <c r="B23" s="291"/>
      <c r="C23" s="13" t="s">
        <v>289</v>
      </c>
      <c r="D23" s="290"/>
      <c r="E23" s="13" t="s">
        <v>291</v>
      </c>
      <c r="F23" s="13" t="s">
        <v>254</v>
      </c>
      <c r="G23" s="11" t="s">
        <v>230</v>
      </c>
      <c r="H23" s="11"/>
      <c r="I23" s="11"/>
      <c r="J23" s="44">
        <v>485</v>
      </c>
      <c r="K23" s="252">
        <f>J23*курс!B2</f>
        <v>14065</v>
      </c>
    </row>
    <row r="24" spans="1:11" ht="50.1" customHeight="1" thickBot="1">
      <c r="A24" s="141" t="s">
        <v>727</v>
      </c>
      <c r="B24" s="285"/>
      <c r="C24" s="6" t="s">
        <v>290</v>
      </c>
      <c r="D24" s="287"/>
      <c r="E24" s="6" t="s">
        <v>291</v>
      </c>
      <c r="F24" s="6" t="s">
        <v>254</v>
      </c>
      <c r="G24" s="4" t="s">
        <v>230</v>
      </c>
      <c r="H24" s="4"/>
      <c r="I24" s="4"/>
      <c r="J24" s="173">
        <v>1500</v>
      </c>
      <c r="K24" s="250">
        <f>J24*курс!B2</f>
        <v>43500</v>
      </c>
    </row>
    <row r="25" spans="1:11" s="7" customFormat="1" ht="50.1" customHeight="1">
      <c r="A25" s="284" t="s">
        <v>155</v>
      </c>
      <c r="B25" s="284"/>
      <c r="C25" s="284" t="s">
        <v>212</v>
      </c>
      <c r="D25" s="284" t="s">
        <v>866</v>
      </c>
      <c r="E25" s="5" t="s">
        <v>6</v>
      </c>
      <c r="F25" s="286" t="s">
        <v>299</v>
      </c>
      <c r="G25" s="284" t="s">
        <v>230</v>
      </c>
      <c r="H25" s="284"/>
      <c r="I25" s="284"/>
      <c r="J25" s="302">
        <v>580</v>
      </c>
      <c r="K25" s="292">
        <f>J25*курс!B2</f>
        <v>16820</v>
      </c>
    </row>
    <row r="26" spans="1:11" s="7" customFormat="1" ht="50.1" customHeight="1" thickBot="1">
      <c r="A26" s="285"/>
      <c r="B26" s="285"/>
      <c r="C26" s="285"/>
      <c r="D26" s="285"/>
      <c r="E26" s="7" t="s">
        <v>60</v>
      </c>
      <c r="F26" s="287"/>
      <c r="G26" s="285"/>
      <c r="H26" s="285"/>
      <c r="I26" s="285"/>
      <c r="J26" s="303"/>
      <c r="K26" s="296"/>
    </row>
    <row r="27" spans="1:11" s="7" customFormat="1" ht="50.1" customHeight="1">
      <c r="A27" s="284" t="s">
        <v>156</v>
      </c>
      <c r="B27" s="284"/>
      <c r="C27" s="284" t="s">
        <v>212</v>
      </c>
      <c r="D27" s="284" t="s">
        <v>867</v>
      </c>
      <c r="E27" s="5" t="s">
        <v>6</v>
      </c>
      <c r="F27" s="286" t="s">
        <v>299</v>
      </c>
      <c r="G27" s="284" t="s">
        <v>230</v>
      </c>
      <c r="H27" s="284"/>
      <c r="I27" s="284"/>
      <c r="J27" s="302">
        <v>580</v>
      </c>
      <c r="K27" s="292">
        <f>J27*курс!B2</f>
        <v>16820</v>
      </c>
    </row>
    <row r="28" spans="1:11" s="7" customFormat="1" ht="50.1" customHeight="1" thickBot="1">
      <c r="A28" s="285"/>
      <c r="B28" s="285"/>
      <c r="C28" s="285"/>
      <c r="D28" s="285"/>
      <c r="E28" s="6" t="s">
        <v>60</v>
      </c>
      <c r="F28" s="287"/>
      <c r="G28" s="285"/>
      <c r="H28" s="285"/>
      <c r="I28" s="285"/>
      <c r="J28" s="303"/>
      <c r="K28" s="296"/>
    </row>
    <row r="29" spans="1:11" s="7" customFormat="1" ht="50.1" customHeight="1">
      <c r="A29" s="284" t="s">
        <v>157</v>
      </c>
      <c r="B29" s="284"/>
      <c r="C29" s="284" t="s">
        <v>213</v>
      </c>
      <c r="D29" s="284" t="s">
        <v>867</v>
      </c>
      <c r="E29" s="5" t="s">
        <v>6</v>
      </c>
      <c r="F29" s="286" t="s">
        <v>347</v>
      </c>
      <c r="G29" s="284" t="s">
        <v>230</v>
      </c>
      <c r="H29" s="284"/>
      <c r="I29" s="284"/>
      <c r="J29" s="302">
        <v>580</v>
      </c>
      <c r="K29" s="292">
        <f>J29*курс!B2</f>
        <v>16820</v>
      </c>
    </row>
    <row r="30" spans="1:11" s="7" customFormat="1" ht="50.1" customHeight="1" thickBot="1">
      <c r="A30" s="285"/>
      <c r="B30" s="285"/>
      <c r="C30" s="285"/>
      <c r="D30" s="285"/>
      <c r="E30" s="6" t="s">
        <v>60</v>
      </c>
      <c r="F30" s="287"/>
      <c r="G30" s="285"/>
      <c r="H30" s="285"/>
      <c r="I30" s="285"/>
      <c r="J30" s="303"/>
      <c r="K30" s="296"/>
    </row>
    <row r="31" spans="1:11" s="7" customFormat="1" ht="50.1" customHeight="1">
      <c r="A31" s="137" t="s">
        <v>158</v>
      </c>
      <c r="B31" s="284"/>
      <c r="C31" s="5" t="s">
        <v>202</v>
      </c>
      <c r="D31" s="5" t="s">
        <v>867</v>
      </c>
      <c r="E31" s="5" t="s">
        <v>6</v>
      </c>
      <c r="F31" s="286" t="s">
        <v>299</v>
      </c>
      <c r="G31" s="284" t="s">
        <v>230</v>
      </c>
      <c r="H31" s="284"/>
      <c r="I31" s="284"/>
      <c r="J31" s="19">
        <v>3000</v>
      </c>
      <c r="K31" s="251">
        <f>J31*курс!B2</f>
        <v>87000</v>
      </c>
    </row>
    <row r="32" spans="1:11" s="7" customFormat="1" ht="50.1" customHeight="1" thickBot="1">
      <c r="A32" s="138" t="s">
        <v>730</v>
      </c>
      <c r="B32" s="285"/>
      <c r="C32" s="6" t="s">
        <v>203</v>
      </c>
      <c r="D32" s="6" t="s">
        <v>867</v>
      </c>
      <c r="E32" s="6" t="s">
        <v>60</v>
      </c>
      <c r="F32" s="287"/>
      <c r="G32" s="285"/>
      <c r="H32" s="285"/>
      <c r="I32" s="285"/>
      <c r="J32" s="168">
        <v>6000</v>
      </c>
      <c r="K32" s="250">
        <f>J32*курс!B2</f>
        <v>174000</v>
      </c>
    </row>
    <row r="33" spans="1:11" s="132" customFormat="1" ht="99" customHeight="1" thickBot="1">
      <c r="A33" s="133" t="s">
        <v>710</v>
      </c>
      <c r="B33" s="133"/>
      <c r="C33" s="133" t="s">
        <v>711</v>
      </c>
      <c r="D33" s="134" t="s">
        <v>714</v>
      </c>
      <c r="E33" s="133"/>
      <c r="F33" s="135" t="s">
        <v>712</v>
      </c>
      <c r="G33" s="133" t="s">
        <v>713</v>
      </c>
      <c r="H33" s="133"/>
      <c r="I33" s="133"/>
      <c r="J33" s="136">
        <v>1500</v>
      </c>
      <c r="K33" s="253">
        <f>J33*курс!B2</f>
        <v>43500</v>
      </c>
    </row>
    <row r="34" spans="1:11" s="132" customFormat="1" ht="50.1" customHeight="1">
      <c r="A34" s="5" t="s">
        <v>719</v>
      </c>
      <c r="B34" s="284"/>
      <c r="C34" s="5" t="s">
        <v>715</v>
      </c>
      <c r="D34" s="148" t="s">
        <v>718</v>
      </c>
      <c r="E34" s="5"/>
      <c r="F34" s="149" t="s">
        <v>254</v>
      </c>
      <c r="G34" s="5" t="s">
        <v>230</v>
      </c>
      <c r="H34" s="5"/>
      <c r="I34" s="5"/>
      <c r="J34" s="19">
        <v>3260</v>
      </c>
      <c r="K34" s="251">
        <f>J34*курс!B2</f>
        <v>94540</v>
      </c>
    </row>
    <row r="35" spans="1:11" s="132" customFormat="1" ht="50.1" customHeight="1">
      <c r="A35" s="13" t="s">
        <v>728</v>
      </c>
      <c r="B35" s="291"/>
      <c r="C35" s="13" t="s">
        <v>715</v>
      </c>
      <c r="D35" s="150" t="s">
        <v>717</v>
      </c>
      <c r="E35" s="13"/>
      <c r="F35" s="151" t="s">
        <v>712</v>
      </c>
      <c r="G35" s="13" t="s">
        <v>230</v>
      </c>
      <c r="H35" s="13"/>
      <c r="I35" s="13"/>
      <c r="J35" s="152">
        <v>4460</v>
      </c>
      <c r="K35" s="252">
        <f>J35*курс!B2</f>
        <v>129340</v>
      </c>
    </row>
    <row r="36" spans="1:11" s="132" customFormat="1" ht="50.1" customHeight="1">
      <c r="A36" s="13" t="s">
        <v>720</v>
      </c>
      <c r="B36" s="291"/>
      <c r="C36" s="13" t="s">
        <v>716</v>
      </c>
      <c r="D36" s="150" t="s">
        <v>718</v>
      </c>
      <c r="E36" s="151"/>
      <c r="F36" s="151" t="s">
        <v>254</v>
      </c>
      <c r="G36" s="13" t="s">
        <v>230</v>
      </c>
      <c r="H36" s="13"/>
      <c r="I36" s="13"/>
      <c r="J36" s="152">
        <v>4962</v>
      </c>
      <c r="K36" s="252">
        <f>J36*курс!B2</f>
        <v>143898</v>
      </c>
    </row>
    <row r="37" spans="1:11" s="132" customFormat="1" ht="50.1" customHeight="1" thickBot="1">
      <c r="A37" s="138" t="s">
        <v>729</v>
      </c>
      <c r="B37" s="285"/>
      <c r="C37" s="130" t="s">
        <v>716</v>
      </c>
      <c r="D37" s="154" t="s">
        <v>717</v>
      </c>
      <c r="E37" s="130"/>
      <c r="F37" s="131" t="s">
        <v>712</v>
      </c>
      <c r="G37" s="130" t="s">
        <v>230</v>
      </c>
      <c r="H37" s="130"/>
      <c r="I37" s="130"/>
      <c r="J37" s="170">
        <v>6162</v>
      </c>
      <c r="K37" s="254">
        <f>J37*курс!B2</f>
        <v>178698</v>
      </c>
    </row>
    <row r="38" spans="1:11" ht="50.1" customHeight="1">
      <c r="A38" s="5" t="s">
        <v>159</v>
      </c>
      <c r="B38" s="284"/>
      <c r="C38" s="3" t="s">
        <v>295</v>
      </c>
      <c r="D38" s="284" t="s">
        <v>869</v>
      </c>
      <c r="E38" s="5" t="s">
        <v>291</v>
      </c>
      <c r="F38" s="36" t="s">
        <v>299</v>
      </c>
      <c r="G38" s="3" t="s">
        <v>230</v>
      </c>
      <c r="H38" s="3"/>
      <c r="I38" s="3"/>
      <c r="J38" s="43">
        <v>300</v>
      </c>
      <c r="K38" s="251">
        <f>J38*курс!B2</f>
        <v>8700</v>
      </c>
    </row>
    <row r="39" spans="1:11" ht="50.1" customHeight="1">
      <c r="A39" s="13" t="s">
        <v>292</v>
      </c>
      <c r="B39" s="291"/>
      <c r="C39" s="11" t="s">
        <v>296</v>
      </c>
      <c r="D39" s="291"/>
      <c r="E39" s="13" t="s">
        <v>291</v>
      </c>
      <c r="F39" s="37" t="s">
        <v>299</v>
      </c>
      <c r="G39" s="11" t="s">
        <v>230</v>
      </c>
      <c r="H39" s="11"/>
      <c r="I39" s="11"/>
      <c r="J39" s="44">
        <v>535</v>
      </c>
      <c r="K39" s="252">
        <f>J39*курс!B2</f>
        <v>15515</v>
      </c>
    </row>
    <row r="40" spans="1:11" ht="50.1" customHeight="1">
      <c r="A40" s="13" t="s">
        <v>293</v>
      </c>
      <c r="B40" s="291"/>
      <c r="C40" s="11" t="s">
        <v>297</v>
      </c>
      <c r="D40" s="291"/>
      <c r="E40" s="13" t="s">
        <v>291</v>
      </c>
      <c r="F40" s="37" t="s">
        <v>299</v>
      </c>
      <c r="G40" s="11" t="s">
        <v>230</v>
      </c>
      <c r="H40" s="11"/>
      <c r="I40" s="11"/>
      <c r="J40" s="44">
        <v>985</v>
      </c>
      <c r="K40" s="252">
        <f>J40*курс!B2</f>
        <v>28565</v>
      </c>
    </row>
    <row r="41" spans="1:11" ht="50.1" customHeight="1" thickBot="1">
      <c r="A41" s="138" t="s">
        <v>294</v>
      </c>
      <c r="B41" s="285"/>
      <c r="C41" s="4" t="s">
        <v>298</v>
      </c>
      <c r="D41" s="285"/>
      <c r="E41" s="6" t="s">
        <v>291</v>
      </c>
      <c r="F41" s="29" t="s">
        <v>299</v>
      </c>
      <c r="G41" s="4" t="s">
        <v>230</v>
      </c>
      <c r="H41" s="4"/>
      <c r="I41" s="4"/>
      <c r="J41" s="173">
        <v>2185</v>
      </c>
      <c r="K41" s="250">
        <f>J41*курс!B2</f>
        <v>63365</v>
      </c>
    </row>
    <row r="42" spans="1:11" ht="50.1" customHeight="1">
      <c r="A42" s="284" t="s">
        <v>160</v>
      </c>
      <c r="B42" s="284"/>
      <c r="C42" s="284" t="s">
        <v>295</v>
      </c>
      <c r="D42" s="284" t="s">
        <v>869</v>
      </c>
      <c r="E42" s="5" t="s">
        <v>6</v>
      </c>
      <c r="F42" s="286" t="s">
        <v>299</v>
      </c>
      <c r="G42" s="284" t="s">
        <v>230</v>
      </c>
      <c r="H42" s="284"/>
      <c r="I42" s="284"/>
      <c r="J42" s="302">
        <v>300</v>
      </c>
      <c r="K42" s="292">
        <f>J42*курс!B2</f>
        <v>8700</v>
      </c>
    </row>
    <row r="43" spans="1:11" ht="50.1" customHeight="1" thickBot="1">
      <c r="A43" s="285"/>
      <c r="B43" s="285"/>
      <c r="C43" s="285"/>
      <c r="D43" s="285"/>
      <c r="E43" s="6" t="s">
        <v>60</v>
      </c>
      <c r="F43" s="287"/>
      <c r="G43" s="285"/>
      <c r="H43" s="285"/>
      <c r="I43" s="285"/>
      <c r="J43" s="303"/>
      <c r="K43" s="296"/>
    </row>
    <row r="44" spans="1:11" ht="50.1" customHeight="1">
      <c r="A44" s="284" t="s">
        <v>161</v>
      </c>
      <c r="B44" s="284"/>
      <c r="C44" s="286" t="s">
        <v>346</v>
      </c>
      <c r="D44" s="284" t="s">
        <v>869</v>
      </c>
      <c r="E44" s="5" t="s">
        <v>6</v>
      </c>
      <c r="F44" s="286" t="s">
        <v>360</v>
      </c>
      <c r="G44" s="284" t="s">
        <v>230</v>
      </c>
      <c r="H44" s="284"/>
      <c r="I44" s="284"/>
      <c r="J44" s="300" t="s">
        <v>346</v>
      </c>
      <c r="K44" s="300" t="s">
        <v>346</v>
      </c>
    </row>
    <row r="45" spans="1:11" ht="50.1" customHeight="1" thickBot="1">
      <c r="A45" s="285"/>
      <c r="B45" s="285"/>
      <c r="C45" s="287"/>
      <c r="D45" s="285"/>
      <c r="E45" s="6" t="s">
        <v>60</v>
      </c>
      <c r="F45" s="287"/>
      <c r="G45" s="285"/>
      <c r="H45" s="285"/>
      <c r="I45" s="285"/>
      <c r="J45" s="301"/>
      <c r="K45" s="301"/>
    </row>
    <row r="46" spans="1:11" ht="60" customHeight="1">
      <c r="A46" s="284" t="s">
        <v>162</v>
      </c>
      <c r="B46" s="284"/>
      <c r="C46" s="294" t="s">
        <v>317</v>
      </c>
      <c r="D46" s="284" t="s">
        <v>26</v>
      </c>
      <c r="E46" s="5" t="s">
        <v>6</v>
      </c>
      <c r="F46" s="286" t="s">
        <v>347</v>
      </c>
      <c r="G46" s="284" t="s">
        <v>230</v>
      </c>
      <c r="H46" s="284"/>
      <c r="I46" s="284"/>
      <c r="J46" s="302">
        <v>11000</v>
      </c>
      <c r="K46" s="292">
        <f>J46*курс!B2</f>
        <v>319000</v>
      </c>
    </row>
    <row r="47" spans="1:11" ht="60" customHeight="1" thickBot="1">
      <c r="A47" s="285"/>
      <c r="B47" s="285"/>
      <c r="C47" s="295"/>
      <c r="D47" s="285"/>
      <c r="E47" s="6" t="s">
        <v>60</v>
      </c>
      <c r="F47" s="287"/>
      <c r="G47" s="285"/>
      <c r="H47" s="285"/>
      <c r="I47" s="285"/>
      <c r="J47" s="303"/>
      <c r="K47" s="296"/>
    </row>
    <row r="48" spans="1:11" ht="60" customHeight="1">
      <c r="A48" s="284" t="s">
        <v>163</v>
      </c>
      <c r="B48" s="284"/>
      <c r="C48" s="284" t="s">
        <v>320</v>
      </c>
      <c r="D48" s="284"/>
      <c r="E48" s="5" t="s">
        <v>6</v>
      </c>
      <c r="F48" s="286" t="s">
        <v>348</v>
      </c>
      <c r="G48" s="284" t="s">
        <v>230</v>
      </c>
      <c r="H48" s="284"/>
      <c r="I48" s="284"/>
      <c r="J48" s="302">
        <v>9000</v>
      </c>
      <c r="K48" s="292">
        <f>J48*курс!B2</f>
        <v>261000</v>
      </c>
    </row>
    <row r="49" spans="1:11" ht="60" customHeight="1" thickBot="1">
      <c r="A49" s="285"/>
      <c r="B49" s="285"/>
      <c r="C49" s="285"/>
      <c r="D49" s="285"/>
      <c r="E49" s="6"/>
      <c r="F49" s="287"/>
      <c r="G49" s="285"/>
      <c r="H49" s="285"/>
      <c r="I49" s="285"/>
      <c r="J49" s="303"/>
      <c r="K49" s="296"/>
    </row>
    <row r="50" spans="1:11" ht="60" customHeight="1">
      <c r="A50" s="284" t="s">
        <v>164</v>
      </c>
      <c r="B50" s="284"/>
      <c r="C50" s="294" t="s">
        <v>318</v>
      </c>
      <c r="D50" s="284" t="s">
        <v>870</v>
      </c>
      <c r="E50" s="5" t="s">
        <v>6</v>
      </c>
      <c r="F50" s="286" t="s">
        <v>347</v>
      </c>
      <c r="G50" s="284" t="s">
        <v>230</v>
      </c>
      <c r="H50" s="284"/>
      <c r="I50" s="284"/>
      <c r="J50" s="302">
        <v>11000</v>
      </c>
      <c r="K50" s="308">
        <f>J50*курс!B2</f>
        <v>319000</v>
      </c>
    </row>
    <row r="51" spans="1:11" ht="60" customHeight="1" thickBot="1">
      <c r="A51" s="285"/>
      <c r="B51" s="285"/>
      <c r="C51" s="295"/>
      <c r="D51" s="285"/>
      <c r="E51" s="6" t="s">
        <v>60</v>
      </c>
      <c r="F51" s="287"/>
      <c r="G51" s="285"/>
      <c r="H51" s="285"/>
      <c r="I51" s="285"/>
      <c r="J51" s="303"/>
      <c r="K51" s="309"/>
    </row>
    <row r="52" spans="1:11" ht="60" customHeight="1">
      <c r="A52" s="284" t="s">
        <v>165</v>
      </c>
      <c r="B52" s="284"/>
      <c r="C52" s="294" t="s">
        <v>316</v>
      </c>
      <c r="D52" s="284" t="s">
        <v>871</v>
      </c>
      <c r="E52" s="5" t="s">
        <v>6</v>
      </c>
      <c r="F52" s="286" t="s">
        <v>266</v>
      </c>
      <c r="G52" s="284" t="s">
        <v>230</v>
      </c>
      <c r="H52" s="284"/>
      <c r="I52" s="284"/>
      <c r="J52" s="302">
        <v>7500</v>
      </c>
      <c r="K52" s="308">
        <f>J52*курс!B2</f>
        <v>217500</v>
      </c>
    </row>
    <row r="53" spans="1:11" ht="60" customHeight="1" thickBot="1">
      <c r="A53" s="285"/>
      <c r="B53" s="285"/>
      <c r="C53" s="295"/>
      <c r="D53" s="285"/>
      <c r="E53" s="6" t="s">
        <v>60</v>
      </c>
      <c r="F53" s="287"/>
      <c r="G53" s="285"/>
      <c r="H53" s="285"/>
      <c r="I53" s="285"/>
      <c r="J53" s="303"/>
      <c r="K53" s="309"/>
    </row>
    <row r="54" spans="1:11" ht="60" customHeight="1">
      <c r="A54" s="284" t="s">
        <v>166</v>
      </c>
      <c r="B54" s="284"/>
      <c r="C54" s="284" t="s">
        <v>319</v>
      </c>
      <c r="D54" s="284" t="s">
        <v>25</v>
      </c>
      <c r="E54" s="5" t="s">
        <v>6</v>
      </c>
      <c r="F54" s="286" t="s">
        <v>349</v>
      </c>
      <c r="G54" s="284" t="s">
        <v>230</v>
      </c>
      <c r="H54" s="284"/>
      <c r="I54" s="284"/>
      <c r="J54" s="302">
        <v>3900</v>
      </c>
      <c r="K54" s="308">
        <f>J54*курс!B2</f>
        <v>113100</v>
      </c>
    </row>
    <row r="55" spans="1:11" ht="60" customHeight="1" thickBot="1">
      <c r="A55" s="285"/>
      <c r="B55" s="285"/>
      <c r="C55" s="285"/>
      <c r="D55" s="285"/>
      <c r="E55" s="6" t="s">
        <v>60</v>
      </c>
      <c r="F55" s="287"/>
      <c r="G55" s="285"/>
      <c r="H55" s="285"/>
      <c r="I55" s="285"/>
      <c r="J55" s="303"/>
      <c r="K55" s="309"/>
    </row>
    <row r="56" spans="1:11" ht="60" customHeight="1">
      <c r="A56" s="284" t="s">
        <v>167</v>
      </c>
      <c r="B56" s="284"/>
      <c r="C56" s="284">
        <v>2.5</v>
      </c>
      <c r="D56" s="284" t="s">
        <v>692</v>
      </c>
      <c r="E56" s="5" t="s">
        <v>6</v>
      </c>
      <c r="F56" s="286" t="s">
        <v>266</v>
      </c>
      <c r="G56" s="284" t="s">
        <v>230</v>
      </c>
      <c r="H56" s="284"/>
      <c r="I56" s="284"/>
      <c r="J56" s="302">
        <v>6450</v>
      </c>
      <c r="K56" s="308">
        <f>J56*курс!B2</f>
        <v>187050</v>
      </c>
    </row>
    <row r="57" spans="1:11" ht="60" customHeight="1" thickBot="1">
      <c r="A57" s="285"/>
      <c r="B57" s="285"/>
      <c r="C57" s="285"/>
      <c r="D57" s="285"/>
      <c r="E57" s="6" t="s">
        <v>60</v>
      </c>
      <c r="F57" s="287"/>
      <c r="G57" s="285"/>
      <c r="H57" s="285"/>
      <c r="I57" s="285"/>
      <c r="J57" s="303"/>
      <c r="K57" s="309"/>
    </row>
    <row r="58" spans="1:11" ht="60" customHeight="1">
      <c r="A58" s="284" t="s">
        <v>168</v>
      </c>
      <c r="B58" s="284"/>
      <c r="C58" s="286" t="s">
        <v>688</v>
      </c>
      <c r="D58" s="284" t="s">
        <v>872</v>
      </c>
      <c r="E58" s="5" t="s">
        <v>6</v>
      </c>
      <c r="F58" s="286" t="s">
        <v>361</v>
      </c>
      <c r="G58" s="284" t="s">
        <v>230</v>
      </c>
      <c r="H58" s="284"/>
      <c r="I58" s="284"/>
      <c r="J58" s="300">
        <v>1988</v>
      </c>
      <c r="K58" s="313">
        <f>J58*курс!B2</f>
        <v>57652</v>
      </c>
    </row>
    <row r="59" spans="1:11" ht="60" customHeight="1" thickBot="1">
      <c r="A59" s="285"/>
      <c r="B59" s="285"/>
      <c r="C59" s="287"/>
      <c r="D59" s="285"/>
      <c r="E59" s="6" t="s">
        <v>60</v>
      </c>
      <c r="F59" s="287"/>
      <c r="G59" s="285"/>
      <c r="H59" s="285"/>
      <c r="I59" s="285"/>
      <c r="J59" s="301"/>
      <c r="K59" s="314"/>
    </row>
    <row r="60" spans="1:11" ht="60" customHeight="1">
      <c r="A60" s="284" t="s">
        <v>169</v>
      </c>
      <c r="B60" s="284"/>
      <c r="C60" s="286" t="s">
        <v>346</v>
      </c>
      <c r="D60" s="284"/>
      <c r="E60" s="5" t="s">
        <v>6</v>
      </c>
      <c r="F60" s="286" t="s">
        <v>301</v>
      </c>
      <c r="G60" s="284" t="s">
        <v>230</v>
      </c>
      <c r="H60" s="284"/>
      <c r="I60" s="284"/>
      <c r="J60" s="300" t="s">
        <v>346</v>
      </c>
      <c r="K60" s="300" t="s">
        <v>346</v>
      </c>
    </row>
    <row r="61" spans="1:11" ht="60" customHeight="1" thickBot="1">
      <c r="A61" s="285"/>
      <c r="B61" s="285"/>
      <c r="C61" s="287"/>
      <c r="D61" s="285"/>
      <c r="E61" s="6" t="s">
        <v>60</v>
      </c>
      <c r="F61" s="287"/>
      <c r="G61" s="285"/>
      <c r="H61" s="285"/>
      <c r="I61" s="285"/>
      <c r="J61" s="301"/>
      <c r="K61" s="301"/>
    </row>
    <row r="62" spans="1:11" ht="60" customHeight="1">
      <c r="A62" s="284" t="s">
        <v>648</v>
      </c>
      <c r="B62" s="284"/>
      <c r="C62" s="286" t="s">
        <v>649</v>
      </c>
      <c r="D62" s="284" t="s">
        <v>146</v>
      </c>
      <c r="E62" s="127" t="s">
        <v>6</v>
      </c>
      <c r="F62" s="286" t="s">
        <v>646</v>
      </c>
      <c r="G62" s="284" t="s">
        <v>230</v>
      </c>
      <c r="H62" s="127"/>
      <c r="I62" s="127"/>
      <c r="J62" s="300">
        <v>750</v>
      </c>
      <c r="K62" s="298">
        <f>J62*курс!B2</f>
        <v>21750</v>
      </c>
    </row>
    <row r="63" spans="1:11" ht="60" customHeight="1" thickBot="1">
      <c r="A63" s="285"/>
      <c r="B63" s="285"/>
      <c r="C63" s="287"/>
      <c r="D63" s="285"/>
      <c r="E63" s="127" t="s">
        <v>60</v>
      </c>
      <c r="F63" s="287"/>
      <c r="G63" s="285"/>
      <c r="H63" s="127"/>
      <c r="I63" s="127"/>
      <c r="J63" s="301"/>
      <c r="K63" s="299"/>
    </row>
    <row r="64" spans="1:11" ht="60" customHeight="1">
      <c r="A64" s="284" t="s">
        <v>170</v>
      </c>
      <c r="B64" s="284"/>
      <c r="C64" s="284">
        <v>1.3</v>
      </c>
      <c r="D64" s="284" t="s">
        <v>146</v>
      </c>
      <c r="E64" s="5" t="s">
        <v>6</v>
      </c>
      <c r="F64" s="286" t="s">
        <v>301</v>
      </c>
      <c r="G64" s="284" t="s">
        <v>230</v>
      </c>
      <c r="H64" s="284"/>
      <c r="I64" s="284"/>
      <c r="J64" s="302">
        <v>650</v>
      </c>
      <c r="K64" s="292">
        <f>J64*курс!B2</f>
        <v>18850</v>
      </c>
    </row>
    <row r="65" spans="1:11" ht="60" customHeight="1" thickBot="1">
      <c r="A65" s="285"/>
      <c r="B65" s="285"/>
      <c r="C65" s="285"/>
      <c r="D65" s="285"/>
      <c r="E65" s="6" t="s">
        <v>60</v>
      </c>
      <c r="F65" s="287"/>
      <c r="G65" s="285"/>
      <c r="H65" s="285"/>
      <c r="I65" s="285"/>
      <c r="J65" s="303"/>
      <c r="K65" s="296"/>
    </row>
    <row r="66" spans="1:11" ht="60" customHeight="1">
      <c r="A66" s="284" t="s">
        <v>171</v>
      </c>
      <c r="B66" s="284"/>
      <c r="C66" s="284" t="s">
        <v>323</v>
      </c>
      <c r="D66" s="284" t="s">
        <v>146</v>
      </c>
      <c r="E66" s="5" t="s">
        <v>6</v>
      </c>
      <c r="F66" s="286" t="s">
        <v>361</v>
      </c>
      <c r="G66" s="284" t="s">
        <v>230</v>
      </c>
      <c r="H66" s="284"/>
      <c r="I66" s="284"/>
      <c r="J66" s="302">
        <v>5500</v>
      </c>
      <c r="K66" s="292">
        <f>J66*курс!B2</f>
        <v>159500</v>
      </c>
    </row>
    <row r="67" spans="1:11" ht="60" customHeight="1" thickBot="1">
      <c r="A67" s="285"/>
      <c r="B67" s="285"/>
      <c r="C67" s="285"/>
      <c r="D67" s="285"/>
      <c r="E67" s="6" t="s">
        <v>60</v>
      </c>
      <c r="F67" s="287"/>
      <c r="G67" s="285"/>
      <c r="H67" s="285"/>
      <c r="I67" s="285"/>
      <c r="J67" s="303"/>
      <c r="K67" s="296"/>
    </row>
    <row r="68" spans="1:11" ht="60" customHeight="1">
      <c r="A68" s="284" t="s">
        <v>172</v>
      </c>
      <c r="B68" s="284"/>
      <c r="C68" s="294" t="s">
        <v>315</v>
      </c>
      <c r="D68" s="284" t="s">
        <v>144</v>
      </c>
      <c r="E68" s="5" t="s">
        <v>6</v>
      </c>
      <c r="F68" s="286" t="s">
        <v>301</v>
      </c>
      <c r="G68" s="284" t="s">
        <v>230</v>
      </c>
      <c r="H68" s="284"/>
      <c r="I68" s="284"/>
      <c r="J68" s="302">
        <v>6400</v>
      </c>
      <c r="K68" s="292">
        <f>J68*курс!B2</f>
        <v>185600</v>
      </c>
    </row>
    <row r="69" spans="1:11" ht="60" customHeight="1" thickBot="1">
      <c r="A69" s="285"/>
      <c r="B69" s="285"/>
      <c r="C69" s="295"/>
      <c r="D69" s="285"/>
      <c r="E69" s="6" t="s">
        <v>60</v>
      </c>
      <c r="F69" s="287"/>
      <c r="G69" s="285"/>
      <c r="H69" s="285"/>
      <c r="I69" s="285"/>
      <c r="J69" s="303"/>
      <c r="K69" s="296"/>
    </row>
    <row r="70" spans="1:11" ht="60" customHeight="1">
      <c r="A70" s="284" t="s">
        <v>173</v>
      </c>
      <c r="B70" s="284"/>
      <c r="C70" s="294" t="s">
        <v>311</v>
      </c>
      <c r="D70" s="284" t="s">
        <v>146</v>
      </c>
      <c r="E70" s="5" t="s">
        <v>6</v>
      </c>
      <c r="F70" s="286" t="s">
        <v>301</v>
      </c>
      <c r="G70" s="284" t="s">
        <v>230</v>
      </c>
      <c r="H70" s="284"/>
      <c r="I70" s="284"/>
      <c r="J70" s="302">
        <v>1350</v>
      </c>
      <c r="K70" s="292">
        <f>J70*курс!B2</f>
        <v>39150</v>
      </c>
    </row>
    <row r="71" spans="1:11" ht="336" customHeight="1" thickBot="1">
      <c r="A71" s="285"/>
      <c r="B71" s="285"/>
      <c r="C71" s="295"/>
      <c r="D71" s="285"/>
      <c r="E71" s="6" t="s">
        <v>60</v>
      </c>
      <c r="F71" s="287"/>
      <c r="G71" s="285"/>
      <c r="H71" s="285"/>
      <c r="I71" s="285"/>
      <c r="J71" s="303"/>
      <c r="K71" s="296"/>
    </row>
    <row r="72" spans="1:11" ht="60" customHeight="1">
      <c r="A72" s="284" t="s">
        <v>647</v>
      </c>
      <c r="B72" s="284"/>
      <c r="C72" s="294" t="s">
        <v>645</v>
      </c>
      <c r="D72" s="284"/>
      <c r="E72" s="5" t="s">
        <v>6</v>
      </c>
      <c r="F72" s="286" t="s">
        <v>301</v>
      </c>
      <c r="G72" s="284" t="s">
        <v>230</v>
      </c>
      <c r="H72" s="127"/>
      <c r="I72" s="127"/>
      <c r="J72" s="300">
        <v>850</v>
      </c>
      <c r="K72" s="298">
        <f>J72*курс!B2</f>
        <v>24650</v>
      </c>
    </row>
    <row r="73" spans="1:11" ht="74.099999999999994" customHeight="1" thickBot="1">
      <c r="A73" s="285"/>
      <c r="B73" s="285"/>
      <c r="C73" s="295"/>
      <c r="D73" s="285"/>
      <c r="E73" s="127" t="s">
        <v>60</v>
      </c>
      <c r="F73" s="287"/>
      <c r="G73" s="285"/>
      <c r="H73" s="127"/>
      <c r="I73" s="127"/>
      <c r="J73" s="301"/>
      <c r="K73" s="299"/>
    </row>
    <row r="74" spans="1:11" ht="60" customHeight="1">
      <c r="A74" s="284" t="s">
        <v>174</v>
      </c>
      <c r="B74" s="284"/>
      <c r="C74" s="294" t="s">
        <v>314</v>
      </c>
      <c r="D74" s="284" t="s">
        <v>145</v>
      </c>
      <c r="E74" s="5" t="s">
        <v>6</v>
      </c>
      <c r="F74" s="286" t="s">
        <v>266</v>
      </c>
      <c r="G74" s="284" t="s">
        <v>230</v>
      </c>
      <c r="H74" s="284"/>
      <c r="I74" s="284"/>
      <c r="J74" s="302">
        <v>3428</v>
      </c>
      <c r="K74" s="292">
        <f>J74*курс!B2</f>
        <v>99412</v>
      </c>
    </row>
    <row r="75" spans="1:11" ht="60" customHeight="1" thickBot="1">
      <c r="A75" s="285"/>
      <c r="B75" s="285"/>
      <c r="C75" s="295"/>
      <c r="D75" s="285"/>
      <c r="E75" s="6" t="s">
        <v>60</v>
      </c>
      <c r="F75" s="287"/>
      <c r="G75" s="285"/>
      <c r="H75" s="285"/>
      <c r="I75" s="285"/>
      <c r="J75" s="303"/>
      <c r="K75" s="296"/>
    </row>
    <row r="76" spans="1:11" ht="60" customHeight="1">
      <c r="A76" s="284" t="s">
        <v>321</v>
      </c>
      <c r="B76" s="284"/>
      <c r="C76" s="294" t="s">
        <v>322</v>
      </c>
      <c r="D76" s="284" t="s">
        <v>147</v>
      </c>
      <c r="E76" s="5" t="s">
        <v>6</v>
      </c>
      <c r="F76" s="284" t="s">
        <v>266</v>
      </c>
      <c r="G76" s="284" t="s">
        <v>230</v>
      </c>
      <c r="H76" s="284"/>
      <c r="I76" s="284"/>
      <c r="J76" s="302">
        <v>1200</v>
      </c>
      <c r="K76" s="292">
        <f>J76*курс!B2</f>
        <v>34800</v>
      </c>
    </row>
    <row r="77" spans="1:11" ht="60" customHeight="1" thickBot="1">
      <c r="A77" s="285"/>
      <c r="B77" s="285"/>
      <c r="C77" s="295"/>
      <c r="D77" s="285"/>
      <c r="E77" s="41" t="s">
        <v>60</v>
      </c>
      <c r="F77" s="285"/>
      <c r="G77" s="285"/>
      <c r="H77" s="285"/>
      <c r="I77" s="285"/>
      <c r="J77" s="303"/>
      <c r="K77" s="296"/>
    </row>
    <row r="78" spans="1:11" ht="60" customHeight="1">
      <c r="A78" s="284" t="s">
        <v>175</v>
      </c>
      <c r="B78" s="284"/>
      <c r="C78" s="284" t="s">
        <v>312</v>
      </c>
      <c r="D78" s="284" t="s">
        <v>145</v>
      </c>
      <c r="E78" s="5" t="s">
        <v>6</v>
      </c>
      <c r="F78" s="286" t="s">
        <v>347</v>
      </c>
      <c r="G78" s="284" t="s">
        <v>230</v>
      </c>
      <c r="H78" s="284"/>
      <c r="I78" s="284"/>
      <c r="J78" s="302">
        <v>4900</v>
      </c>
      <c r="K78" s="292">
        <f>J78*курс!B2</f>
        <v>142100</v>
      </c>
    </row>
    <row r="79" spans="1:11" ht="60" customHeight="1" thickBot="1">
      <c r="A79" s="285"/>
      <c r="B79" s="285"/>
      <c r="C79" s="285"/>
      <c r="D79" s="285"/>
      <c r="E79" s="6" t="s">
        <v>60</v>
      </c>
      <c r="F79" s="287"/>
      <c r="G79" s="285"/>
      <c r="H79" s="285"/>
      <c r="I79" s="285"/>
      <c r="J79" s="303"/>
      <c r="K79" s="296"/>
    </row>
    <row r="80" spans="1:11" ht="60" customHeight="1">
      <c r="A80" s="5" t="s">
        <v>176</v>
      </c>
      <c r="B80" s="284"/>
      <c r="C80" s="5" t="s">
        <v>205</v>
      </c>
      <c r="D80" s="284" t="s">
        <v>873</v>
      </c>
      <c r="E80" s="5" t="s">
        <v>6</v>
      </c>
      <c r="F80" s="286" t="s">
        <v>347</v>
      </c>
      <c r="G80" s="284" t="s">
        <v>230</v>
      </c>
      <c r="H80" s="284"/>
      <c r="I80" s="284"/>
      <c r="J80" s="19">
        <v>6857</v>
      </c>
      <c r="K80" s="251">
        <f>J80*курс!B2</f>
        <v>198853</v>
      </c>
    </row>
    <row r="81" spans="1:11" ht="60" customHeight="1" thickBot="1">
      <c r="A81" s="138" t="s">
        <v>731</v>
      </c>
      <c r="B81" s="285"/>
      <c r="C81" s="139" t="s">
        <v>308</v>
      </c>
      <c r="D81" s="285"/>
      <c r="E81" s="6" t="s">
        <v>60</v>
      </c>
      <c r="F81" s="287"/>
      <c r="G81" s="285"/>
      <c r="H81" s="285"/>
      <c r="I81" s="285"/>
      <c r="J81" s="168">
        <v>12000</v>
      </c>
      <c r="K81" s="250">
        <f>J81*курс!B2</f>
        <v>348000</v>
      </c>
    </row>
    <row r="82" spans="1:11" ht="60" customHeight="1">
      <c r="A82" s="5" t="s">
        <v>177</v>
      </c>
      <c r="B82" s="284"/>
      <c r="C82" s="5" t="s">
        <v>205</v>
      </c>
      <c r="D82" s="284" t="s">
        <v>694</v>
      </c>
      <c r="E82" s="5" t="s">
        <v>6</v>
      </c>
      <c r="F82" s="286" t="s">
        <v>347</v>
      </c>
      <c r="G82" s="284" t="s">
        <v>230</v>
      </c>
      <c r="H82" s="284"/>
      <c r="I82" s="284"/>
      <c r="J82" s="19">
        <v>6857</v>
      </c>
      <c r="K82" s="251">
        <f>J82*курс!B2</f>
        <v>198853</v>
      </c>
    </row>
    <row r="83" spans="1:11" ht="60" customHeight="1" thickBot="1">
      <c r="A83" s="138" t="s">
        <v>732</v>
      </c>
      <c r="B83" s="285"/>
      <c r="C83" s="139" t="s">
        <v>308</v>
      </c>
      <c r="D83" s="285"/>
      <c r="E83" s="6" t="s">
        <v>60</v>
      </c>
      <c r="F83" s="287"/>
      <c r="G83" s="285"/>
      <c r="H83" s="285"/>
      <c r="I83" s="285"/>
      <c r="J83" s="168">
        <v>12000</v>
      </c>
      <c r="K83" s="250">
        <f>J83*курс!B2</f>
        <v>348000</v>
      </c>
    </row>
    <row r="84" spans="1:11" ht="60" customHeight="1">
      <c r="A84" s="5" t="s">
        <v>178</v>
      </c>
      <c r="B84" s="284"/>
      <c r="C84" s="5" t="s">
        <v>205</v>
      </c>
      <c r="D84" s="284" t="s">
        <v>693</v>
      </c>
      <c r="E84" s="5" t="s">
        <v>6</v>
      </c>
      <c r="F84" s="286" t="s">
        <v>350</v>
      </c>
      <c r="G84" s="284" t="s">
        <v>230</v>
      </c>
      <c r="H84" s="284"/>
      <c r="I84" s="284"/>
      <c r="J84" s="19">
        <v>6500</v>
      </c>
      <c r="K84" s="251">
        <f>J84*курс!B2</f>
        <v>188500</v>
      </c>
    </row>
    <row r="85" spans="1:11" ht="60" customHeight="1" thickBot="1">
      <c r="A85" s="138" t="s">
        <v>732</v>
      </c>
      <c r="B85" s="285"/>
      <c r="C85" s="139" t="s">
        <v>308</v>
      </c>
      <c r="D85" s="285"/>
      <c r="E85" s="6" t="s">
        <v>60</v>
      </c>
      <c r="F85" s="287"/>
      <c r="G85" s="285"/>
      <c r="H85" s="285"/>
      <c r="I85" s="285"/>
      <c r="J85" s="168">
        <v>12000</v>
      </c>
      <c r="K85" s="250">
        <f>J85*курс!B2</f>
        <v>348000</v>
      </c>
    </row>
    <row r="86" spans="1:11" ht="60" customHeight="1">
      <c r="A86" s="5" t="s">
        <v>179</v>
      </c>
      <c r="B86" s="284"/>
      <c r="C86" s="5" t="s">
        <v>205</v>
      </c>
      <c r="D86" s="284" t="s">
        <v>694</v>
      </c>
      <c r="E86" s="5" t="s">
        <v>6</v>
      </c>
      <c r="F86" s="286" t="s">
        <v>347</v>
      </c>
      <c r="G86" s="284" t="s">
        <v>230</v>
      </c>
      <c r="H86" s="284"/>
      <c r="I86" s="284"/>
      <c r="J86" s="19">
        <v>5700</v>
      </c>
      <c r="K86" s="251">
        <f>J86*курс!B2</f>
        <v>165300</v>
      </c>
    </row>
    <row r="87" spans="1:11" ht="60" customHeight="1" thickBot="1">
      <c r="A87" s="138" t="s">
        <v>735</v>
      </c>
      <c r="B87" s="285"/>
      <c r="C87" s="139" t="s">
        <v>308</v>
      </c>
      <c r="D87" s="285"/>
      <c r="E87" s="6" t="s">
        <v>60</v>
      </c>
      <c r="F87" s="287"/>
      <c r="G87" s="285"/>
      <c r="H87" s="285"/>
      <c r="I87" s="285"/>
      <c r="J87" s="168">
        <v>11000</v>
      </c>
      <c r="K87" s="250">
        <v>11000</v>
      </c>
    </row>
    <row r="88" spans="1:11" ht="60" customHeight="1" thickBot="1">
      <c r="A88" s="5" t="s">
        <v>180</v>
      </c>
      <c r="B88" s="284"/>
      <c r="C88" s="38" t="s">
        <v>205</v>
      </c>
      <c r="D88" s="284" t="s">
        <v>127</v>
      </c>
      <c r="E88" s="5" t="s">
        <v>6</v>
      </c>
      <c r="F88" s="286" t="s">
        <v>347</v>
      </c>
      <c r="G88" s="284" t="s">
        <v>230</v>
      </c>
      <c r="H88" s="284"/>
      <c r="I88" s="284"/>
      <c r="J88" s="19">
        <v>6857</v>
      </c>
      <c r="K88" s="251">
        <f>J88*курс!B2</f>
        <v>198853</v>
      </c>
    </row>
    <row r="89" spans="1:11" ht="60" customHeight="1" thickBot="1">
      <c r="A89" s="138" t="s">
        <v>733</v>
      </c>
      <c r="B89" s="285"/>
      <c r="C89" s="38" t="s">
        <v>308</v>
      </c>
      <c r="D89" s="285"/>
      <c r="E89" s="6" t="s">
        <v>60</v>
      </c>
      <c r="F89" s="287"/>
      <c r="G89" s="285"/>
      <c r="H89" s="285"/>
      <c r="I89" s="285"/>
      <c r="J89" s="168">
        <v>12000</v>
      </c>
      <c r="K89" s="250">
        <f>J89*курс!B2</f>
        <v>348000</v>
      </c>
    </row>
    <row r="90" spans="1:11" ht="60" customHeight="1" thickBot="1">
      <c r="A90" s="137" t="s">
        <v>181</v>
      </c>
      <c r="B90" s="284"/>
      <c r="C90" s="38" t="s">
        <v>205</v>
      </c>
      <c r="D90" s="284" t="s">
        <v>127</v>
      </c>
      <c r="E90" s="5" t="s">
        <v>6</v>
      </c>
      <c r="F90" s="286" t="s">
        <v>348</v>
      </c>
      <c r="G90" s="284" t="s">
        <v>230</v>
      </c>
      <c r="H90" s="284"/>
      <c r="I90" s="284"/>
      <c r="J90" s="19">
        <v>6857</v>
      </c>
      <c r="K90" s="251">
        <f>J90*курс!B2</f>
        <v>198853</v>
      </c>
    </row>
    <row r="91" spans="1:11" ht="60" customHeight="1" thickBot="1">
      <c r="A91" s="138" t="s">
        <v>734</v>
      </c>
      <c r="B91" s="285"/>
      <c r="C91" s="38" t="s">
        <v>308</v>
      </c>
      <c r="D91" s="285"/>
      <c r="E91" s="6" t="s">
        <v>60</v>
      </c>
      <c r="F91" s="287"/>
      <c r="G91" s="285"/>
      <c r="H91" s="285"/>
      <c r="I91" s="285"/>
      <c r="J91" s="168">
        <v>12000</v>
      </c>
      <c r="K91" s="250">
        <f>J91*курс!B2</f>
        <v>348000</v>
      </c>
    </row>
    <row r="92" spans="1:11" ht="60" customHeight="1">
      <c r="A92" s="284" t="s">
        <v>182</v>
      </c>
      <c r="B92" s="284"/>
      <c r="C92" s="284" t="s">
        <v>217</v>
      </c>
      <c r="D92" s="284" t="s">
        <v>696</v>
      </c>
      <c r="E92" s="5" t="s">
        <v>6</v>
      </c>
      <c r="F92" s="286" t="s">
        <v>347</v>
      </c>
      <c r="G92" s="284" t="s">
        <v>230</v>
      </c>
      <c r="H92" s="284"/>
      <c r="I92" s="284"/>
      <c r="J92" s="302">
        <v>1700</v>
      </c>
      <c r="K92" s="292">
        <f>J92*курс!B2</f>
        <v>49300</v>
      </c>
    </row>
    <row r="93" spans="1:11" ht="60" customHeight="1" thickBot="1">
      <c r="A93" s="285"/>
      <c r="B93" s="285"/>
      <c r="C93" s="285"/>
      <c r="D93" s="285"/>
      <c r="E93" s="6" t="s">
        <v>60</v>
      </c>
      <c r="F93" s="287"/>
      <c r="G93" s="285"/>
      <c r="H93" s="285"/>
      <c r="I93" s="285"/>
      <c r="J93" s="303"/>
      <c r="K93" s="296"/>
    </row>
    <row r="94" spans="1:11" ht="60" customHeight="1">
      <c r="A94" s="284" t="s">
        <v>183</v>
      </c>
      <c r="B94" s="284"/>
      <c r="C94" s="284" t="s">
        <v>217</v>
      </c>
      <c r="D94" s="284" t="s">
        <v>696</v>
      </c>
      <c r="E94" s="284" t="s">
        <v>6</v>
      </c>
      <c r="F94" s="286" t="s">
        <v>347</v>
      </c>
      <c r="G94" s="284" t="s">
        <v>230</v>
      </c>
      <c r="H94" s="284"/>
      <c r="I94" s="284"/>
      <c r="J94" s="302">
        <v>1700</v>
      </c>
      <c r="K94" s="292">
        <f>J94*курс!B2</f>
        <v>49300</v>
      </c>
    </row>
    <row r="95" spans="1:11" ht="60" customHeight="1" thickBot="1">
      <c r="A95" s="291"/>
      <c r="B95" s="291"/>
      <c r="C95" s="291"/>
      <c r="D95" s="291"/>
      <c r="E95" s="315"/>
      <c r="F95" s="290"/>
      <c r="G95" s="291"/>
      <c r="H95" s="285"/>
      <c r="I95" s="285"/>
      <c r="J95" s="316"/>
      <c r="K95" s="293"/>
    </row>
    <row r="96" spans="1:11" ht="60" customHeight="1">
      <c r="A96" s="291"/>
      <c r="B96" s="291"/>
      <c r="C96" s="291"/>
      <c r="D96" s="291"/>
      <c r="E96" s="291" t="s">
        <v>60</v>
      </c>
      <c r="F96" s="290"/>
      <c r="G96" s="291"/>
      <c r="H96" s="144"/>
      <c r="I96" s="144"/>
      <c r="J96" s="316"/>
      <c r="K96" s="293"/>
    </row>
    <row r="97" spans="1:11" ht="60" customHeight="1" thickBot="1">
      <c r="A97" s="285"/>
      <c r="B97" s="285"/>
      <c r="C97" s="285"/>
      <c r="D97" s="285"/>
      <c r="E97" s="285"/>
      <c r="F97" s="287"/>
      <c r="G97" s="285"/>
      <c r="H97" s="144"/>
      <c r="I97" s="144"/>
      <c r="J97" s="303"/>
      <c r="K97" s="296"/>
    </row>
    <row r="98" spans="1:11" ht="60" customHeight="1">
      <c r="A98" s="284" t="s">
        <v>184</v>
      </c>
      <c r="B98" s="284"/>
      <c r="C98" s="284" t="s">
        <v>217</v>
      </c>
      <c r="D98" s="284" t="s">
        <v>696</v>
      </c>
      <c r="E98" s="5" t="s">
        <v>6</v>
      </c>
      <c r="F98" s="286" t="s">
        <v>347</v>
      </c>
      <c r="G98" s="284" t="s">
        <v>230</v>
      </c>
      <c r="H98" s="284"/>
      <c r="I98" s="284"/>
      <c r="J98" s="302">
        <v>1700</v>
      </c>
      <c r="K98" s="292">
        <f>J98*курс!B2</f>
        <v>49300</v>
      </c>
    </row>
    <row r="99" spans="1:11" ht="60" customHeight="1" thickBot="1">
      <c r="A99" s="285"/>
      <c r="B99" s="285"/>
      <c r="C99" s="285"/>
      <c r="D99" s="285"/>
      <c r="E99" s="6" t="s">
        <v>60</v>
      </c>
      <c r="F99" s="287"/>
      <c r="G99" s="285"/>
      <c r="H99" s="285"/>
      <c r="I99" s="285"/>
      <c r="J99" s="303"/>
      <c r="K99" s="296"/>
    </row>
    <row r="100" spans="1:11" ht="60" customHeight="1">
      <c r="A100" s="284" t="s">
        <v>185</v>
      </c>
      <c r="B100" s="284"/>
      <c r="C100" s="306" t="s">
        <v>330</v>
      </c>
      <c r="D100" s="284" t="s">
        <v>696</v>
      </c>
      <c r="E100" s="5" t="s">
        <v>6</v>
      </c>
      <c r="F100" s="286" t="s">
        <v>266</v>
      </c>
      <c r="G100" s="284" t="s">
        <v>230</v>
      </c>
      <c r="H100" s="284"/>
      <c r="I100" s="284"/>
      <c r="J100" s="302">
        <v>1600</v>
      </c>
      <c r="K100" s="292">
        <f>J100*курс!B2</f>
        <v>46400</v>
      </c>
    </row>
    <row r="101" spans="1:11" ht="60" customHeight="1" thickBot="1">
      <c r="A101" s="285"/>
      <c r="B101" s="285"/>
      <c r="C101" s="307"/>
      <c r="D101" s="285"/>
      <c r="E101" s="6" t="s">
        <v>60</v>
      </c>
      <c r="F101" s="287"/>
      <c r="G101" s="285"/>
      <c r="H101" s="285"/>
      <c r="I101" s="285"/>
      <c r="J101" s="303"/>
      <c r="K101" s="296"/>
    </row>
    <row r="102" spans="1:11" ht="60" customHeight="1">
      <c r="A102" s="284" t="s">
        <v>186</v>
      </c>
      <c r="B102" s="284"/>
      <c r="C102" s="306" t="s">
        <v>331</v>
      </c>
      <c r="D102" s="284" t="s">
        <v>696</v>
      </c>
      <c r="E102" s="5" t="s">
        <v>6</v>
      </c>
      <c r="F102" s="286" t="s">
        <v>266</v>
      </c>
      <c r="G102" s="284" t="s">
        <v>230</v>
      </c>
      <c r="H102" s="284"/>
      <c r="I102" s="284"/>
      <c r="J102" s="302">
        <v>2000</v>
      </c>
      <c r="K102" s="292">
        <f>J102*курс!B2</f>
        <v>58000</v>
      </c>
    </row>
    <row r="103" spans="1:11" ht="60" customHeight="1" thickBot="1">
      <c r="A103" s="285"/>
      <c r="B103" s="285"/>
      <c r="C103" s="307"/>
      <c r="D103" s="285"/>
      <c r="E103" s="6" t="s">
        <v>60</v>
      </c>
      <c r="F103" s="287"/>
      <c r="G103" s="285"/>
      <c r="H103" s="285"/>
      <c r="I103" s="285"/>
      <c r="J103" s="303"/>
      <c r="K103" s="296"/>
    </row>
    <row r="104" spans="1:11" ht="60" customHeight="1">
      <c r="A104" s="284" t="s">
        <v>187</v>
      </c>
      <c r="B104" s="284"/>
      <c r="C104" s="284" t="s">
        <v>219</v>
      </c>
      <c r="D104" s="284" t="s">
        <v>695</v>
      </c>
      <c r="E104" s="5" t="s">
        <v>6</v>
      </c>
      <c r="F104" s="286" t="s">
        <v>347</v>
      </c>
      <c r="G104" s="284" t="s">
        <v>230</v>
      </c>
      <c r="H104" s="284"/>
      <c r="I104" s="284"/>
      <c r="J104" s="302">
        <v>1500</v>
      </c>
      <c r="K104" s="292">
        <f>J104*курс!B2</f>
        <v>43500</v>
      </c>
    </row>
    <row r="105" spans="1:11" ht="60" customHeight="1" thickBot="1">
      <c r="A105" s="285"/>
      <c r="B105" s="285"/>
      <c r="C105" s="285"/>
      <c r="D105" s="285"/>
      <c r="E105" s="6" t="s">
        <v>60</v>
      </c>
      <c r="F105" s="287"/>
      <c r="G105" s="285"/>
      <c r="H105" s="285"/>
      <c r="I105" s="285"/>
      <c r="J105" s="303"/>
      <c r="K105" s="296"/>
    </row>
    <row r="106" spans="1:11" ht="60" customHeight="1">
      <c r="A106" s="284" t="s">
        <v>200</v>
      </c>
      <c r="B106" s="284"/>
      <c r="C106" s="284" t="s">
        <v>222</v>
      </c>
      <c r="D106" s="284"/>
      <c r="E106" s="5" t="s">
        <v>6</v>
      </c>
      <c r="F106" s="286" t="s">
        <v>347</v>
      </c>
      <c r="G106" s="284" t="s">
        <v>230</v>
      </c>
      <c r="H106" s="284"/>
      <c r="I106" s="284"/>
      <c r="J106" s="302">
        <v>1700</v>
      </c>
      <c r="K106" s="292">
        <f>J106*курс!B2</f>
        <v>49300</v>
      </c>
    </row>
    <row r="107" spans="1:11" ht="60" customHeight="1" thickBot="1">
      <c r="A107" s="285"/>
      <c r="B107" s="285"/>
      <c r="C107" s="285"/>
      <c r="D107" s="285"/>
      <c r="E107" s="6" t="s">
        <v>60</v>
      </c>
      <c r="F107" s="287"/>
      <c r="G107" s="285"/>
      <c r="H107" s="285"/>
      <c r="I107" s="285"/>
      <c r="J107" s="303"/>
      <c r="K107" s="296"/>
    </row>
    <row r="108" spans="1:11" ht="60" customHeight="1">
      <c r="A108" s="284" t="s">
        <v>188</v>
      </c>
      <c r="B108" s="284"/>
      <c r="C108" s="284" t="s">
        <v>219</v>
      </c>
      <c r="D108" s="284" t="s">
        <v>695</v>
      </c>
      <c r="E108" s="5" t="s">
        <v>6</v>
      </c>
      <c r="F108" s="286" t="s">
        <v>347</v>
      </c>
      <c r="G108" s="284" t="s">
        <v>230</v>
      </c>
      <c r="H108" s="284"/>
      <c r="I108" s="284"/>
      <c r="J108" s="302">
        <v>1500</v>
      </c>
      <c r="K108" s="292">
        <f>J108*курс!B2</f>
        <v>43500</v>
      </c>
    </row>
    <row r="109" spans="1:11" ht="60" customHeight="1" thickBot="1">
      <c r="A109" s="285"/>
      <c r="B109" s="285"/>
      <c r="C109" s="285"/>
      <c r="D109" s="285"/>
      <c r="E109" s="6" t="s">
        <v>60</v>
      </c>
      <c r="F109" s="287"/>
      <c r="G109" s="285"/>
      <c r="H109" s="285"/>
      <c r="I109" s="285"/>
      <c r="J109" s="303"/>
      <c r="K109" s="296"/>
    </row>
    <row r="110" spans="1:11" ht="60" customHeight="1">
      <c r="A110" s="284" t="s">
        <v>189</v>
      </c>
      <c r="B110" s="284"/>
      <c r="C110" s="284" t="s">
        <v>220</v>
      </c>
      <c r="D110" s="284" t="s">
        <v>695</v>
      </c>
      <c r="E110" s="5" t="s">
        <v>6</v>
      </c>
      <c r="F110" s="286" t="s">
        <v>347</v>
      </c>
      <c r="G110" s="284" t="s">
        <v>230</v>
      </c>
      <c r="H110" s="284"/>
      <c r="I110" s="284"/>
      <c r="J110" s="302">
        <v>1285</v>
      </c>
      <c r="K110" s="292">
        <f>J110*курс!B2</f>
        <v>37265</v>
      </c>
    </row>
    <row r="111" spans="1:11" ht="60" customHeight="1" thickBot="1">
      <c r="A111" s="285"/>
      <c r="B111" s="285"/>
      <c r="C111" s="285"/>
      <c r="D111" s="285"/>
      <c r="E111" s="6" t="s">
        <v>60</v>
      </c>
      <c r="F111" s="287"/>
      <c r="G111" s="285"/>
      <c r="H111" s="285"/>
      <c r="I111" s="285"/>
      <c r="J111" s="303"/>
      <c r="K111" s="296"/>
    </row>
    <row r="112" spans="1:11" ht="60" customHeight="1">
      <c r="A112" s="284" t="s">
        <v>190</v>
      </c>
      <c r="B112" s="284"/>
      <c r="C112" s="284" t="s">
        <v>221</v>
      </c>
      <c r="D112" s="284" t="s">
        <v>695</v>
      </c>
      <c r="E112" s="5" t="s">
        <v>6</v>
      </c>
      <c r="F112" s="286" t="s">
        <v>347</v>
      </c>
      <c r="G112" s="284" t="s">
        <v>230</v>
      </c>
      <c r="H112" s="284"/>
      <c r="I112" s="284"/>
      <c r="J112" s="302">
        <v>2900</v>
      </c>
      <c r="K112" s="292">
        <f>J112*курс!B2</f>
        <v>84100</v>
      </c>
    </row>
    <row r="113" spans="1:15" ht="60" customHeight="1" thickBot="1">
      <c r="A113" s="285"/>
      <c r="B113" s="285"/>
      <c r="C113" s="285"/>
      <c r="D113" s="285"/>
      <c r="E113" s="6" t="s">
        <v>60</v>
      </c>
      <c r="F113" s="287"/>
      <c r="G113" s="285"/>
      <c r="H113" s="285"/>
      <c r="I113" s="285"/>
      <c r="J113" s="303"/>
      <c r="K113" s="296"/>
    </row>
    <row r="114" spans="1:15" ht="60" customHeight="1">
      <c r="A114" s="284" t="s">
        <v>191</v>
      </c>
      <c r="B114" s="284"/>
      <c r="C114" s="284" t="s">
        <v>326</v>
      </c>
      <c r="D114" s="284" t="s">
        <v>697</v>
      </c>
      <c r="E114" s="5" t="s">
        <v>6</v>
      </c>
      <c r="F114" s="286" t="s">
        <v>347</v>
      </c>
      <c r="G114" s="284" t="s">
        <v>230</v>
      </c>
      <c r="H114" s="284"/>
      <c r="I114" s="284"/>
      <c r="J114" s="302">
        <v>1365</v>
      </c>
      <c r="K114" s="292">
        <f>J114*курс!B2</f>
        <v>39585</v>
      </c>
    </row>
    <row r="115" spans="1:15" ht="60" customHeight="1" thickBot="1">
      <c r="A115" s="285"/>
      <c r="B115" s="285"/>
      <c r="C115" s="285"/>
      <c r="D115" s="285"/>
      <c r="E115" s="6" t="s">
        <v>60</v>
      </c>
      <c r="F115" s="287"/>
      <c r="G115" s="285"/>
      <c r="H115" s="285"/>
      <c r="I115" s="285"/>
      <c r="J115" s="303"/>
      <c r="K115" s="296"/>
      <c r="O115" s="2"/>
    </row>
    <row r="116" spans="1:15" ht="60" customHeight="1">
      <c r="A116" s="284" t="s">
        <v>192</v>
      </c>
      <c r="B116" s="284"/>
      <c r="C116" s="284" t="s">
        <v>325</v>
      </c>
      <c r="D116" s="284" t="s">
        <v>697</v>
      </c>
      <c r="E116" s="5" t="s">
        <v>6</v>
      </c>
      <c r="F116" s="286" t="s">
        <v>347</v>
      </c>
      <c r="G116" s="284" t="s">
        <v>230</v>
      </c>
      <c r="H116" s="284"/>
      <c r="I116" s="284"/>
      <c r="J116" s="302">
        <v>2400</v>
      </c>
      <c r="K116" s="292">
        <f>J116*курс!B2</f>
        <v>69600</v>
      </c>
    </row>
    <row r="117" spans="1:15" ht="60" customHeight="1" thickBot="1">
      <c r="A117" s="285"/>
      <c r="B117" s="285"/>
      <c r="C117" s="285"/>
      <c r="D117" s="285"/>
      <c r="E117" s="6" t="s">
        <v>60</v>
      </c>
      <c r="F117" s="287"/>
      <c r="G117" s="285"/>
      <c r="H117" s="285"/>
      <c r="I117" s="285"/>
      <c r="J117" s="303"/>
      <c r="K117" s="296"/>
    </row>
    <row r="118" spans="1:15" ht="60" customHeight="1">
      <c r="A118" s="284" t="s">
        <v>193</v>
      </c>
      <c r="B118" s="284"/>
      <c r="C118" s="294" t="s">
        <v>309</v>
      </c>
      <c r="D118" s="284"/>
      <c r="E118" s="5" t="s">
        <v>6</v>
      </c>
      <c r="F118" s="286" t="s">
        <v>347</v>
      </c>
      <c r="G118" s="284" t="s">
        <v>230</v>
      </c>
      <c r="H118" s="284"/>
      <c r="I118" s="284"/>
      <c r="J118" s="302">
        <v>3300</v>
      </c>
      <c r="K118" s="292">
        <f>J118*курс!B2</f>
        <v>95700</v>
      </c>
    </row>
    <row r="119" spans="1:15" ht="60" customHeight="1" thickBot="1">
      <c r="A119" s="285"/>
      <c r="B119" s="285"/>
      <c r="C119" s="295"/>
      <c r="D119" s="285"/>
      <c r="E119" s="6" t="s">
        <v>60</v>
      </c>
      <c r="F119" s="287"/>
      <c r="G119" s="285"/>
      <c r="H119" s="285"/>
      <c r="I119" s="285"/>
      <c r="J119" s="303"/>
      <c r="K119" s="296"/>
    </row>
    <row r="120" spans="1:15" ht="60" customHeight="1">
      <c r="A120" s="284" t="s">
        <v>194</v>
      </c>
      <c r="B120" s="284"/>
      <c r="C120" s="284" t="s">
        <v>356</v>
      </c>
      <c r="D120" s="284" t="s">
        <v>697</v>
      </c>
      <c r="E120" s="5" t="s">
        <v>6</v>
      </c>
      <c r="F120" s="286" t="s">
        <v>347</v>
      </c>
      <c r="G120" s="284" t="s">
        <v>230</v>
      </c>
      <c r="H120" s="284"/>
      <c r="I120" s="284"/>
      <c r="J120" s="302">
        <v>700</v>
      </c>
      <c r="K120" s="292">
        <f>J120*курс!B2</f>
        <v>20300</v>
      </c>
    </row>
    <row r="121" spans="1:15" ht="60" customHeight="1" thickBot="1">
      <c r="A121" s="285"/>
      <c r="B121" s="285"/>
      <c r="C121" s="285"/>
      <c r="D121" s="285"/>
      <c r="E121" s="6" t="s">
        <v>60</v>
      </c>
      <c r="F121" s="287"/>
      <c r="G121" s="285"/>
      <c r="H121" s="285"/>
      <c r="I121" s="285"/>
      <c r="J121" s="303"/>
      <c r="K121" s="296"/>
    </row>
    <row r="122" spans="1:15" ht="60" customHeight="1">
      <c r="A122" s="284" t="s">
        <v>195</v>
      </c>
      <c r="B122" s="284"/>
      <c r="C122" s="286" t="s">
        <v>762</v>
      </c>
      <c r="D122" s="284" t="s">
        <v>697</v>
      </c>
      <c r="E122" s="5" t="s">
        <v>6</v>
      </c>
      <c r="F122" s="286" t="s">
        <v>347</v>
      </c>
      <c r="G122" s="284" t="s">
        <v>230</v>
      </c>
      <c r="H122" s="284"/>
      <c r="I122" s="284"/>
      <c r="J122" s="302">
        <v>3500</v>
      </c>
      <c r="K122" s="292">
        <f>J122*курс!B2</f>
        <v>101500</v>
      </c>
    </row>
    <row r="123" spans="1:15" ht="60" customHeight="1" thickBot="1">
      <c r="A123" s="285"/>
      <c r="B123" s="285"/>
      <c r="C123" s="287"/>
      <c r="D123" s="285"/>
      <c r="E123" s="6" t="s">
        <v>60</v>
      </c>
      <c r="F123" s="287"/>
      <c r="G123" s="285"/>
      <c r="H123" s="285"/>
      <c r="I123" s="285"/>
      <c r="J123" s="303"/>
      <c r="K123" s="296"/>
    </row>
    <row r="124" spans="1:15" ht="60" customHeight="1">
      <c r="A124" s="284" t="s">
        <v>755</v>
      </c>
      <c r="B124" s="284"/>
      <c r="C124" s="284" t="s">
        <v>763</v>
      </c>
      <c r="D124" s="284"/>
      <c r="E124" s="139" t="s">
        <v>6</v>
      </c>
      <c r="F124" s="286"/>
      <c r="G124" s="286" t="s">
        <v>230</v>
      </c>
      <c r="H124" s="286"/>
      <c r="I124" s="286"/>
      <c r="J124" s="317">
        <v>1800</v>
      </c>
      <c r="K124" s="304">
        <f>J124*курс!B2</f>
        <v>52200</v>
      </c>
    </row>
    <row r="125" spans="1:15" ht="60" customHeight="1" thickBot="1">
      <c r="A125" s="285"/>
      <c r="B125" s="285"/>
      <c r="C125" s="285"/>
      <c r="D125" s="285"/>
      <c r="E125" s="139" t="s">
        <v>60</v>
      </c>
      <c r="F125" s="287"/>
      <c r="G125" s="287"/>
      <c r="H125" s="287"/>
      <c r="I125" s="287"/>
      <c r="J125" s="318"/>
      <c r="K125" s="305"/>
    </row>
    <row r="126" spans="1:15" ht="60" customHeight="1">
      <c r="A126" s="284" t="s">
        <v>196</v>
      </c>
      <c r="B126" s="284"/>
      <c r="C126" s="294" t="s">
        <v>210</v>
      </c>
      <c r="D126" s="284" t="s">
        <v>698</v>
      </c>
      <c r="E126" s="5" t="s">
        <v>6</v>
      </c>
      <c r="F126" s="286" t="s">
        <v>347</v>
      </c>
      <c r="G126" s="284" t="s">
        <v>230</v>
      </c>
      <c r="H126" s="284"/>
      <c r="I126" s="284"/>
      <c r="J126" s="302">
        <v>4800</v>
      </c>
      <c r="K126" s="292">
        <f>J126*курс!B2</f>
        <v>139200</v>
      </c>
    </row>
    <row r="127" spans="1:15" ht="60" customHeight="1" thickBot="1">
      <c r="A127" s="285"/>
      <c r="B127" s="285"/>
      <c r="C127" s="295"/>
      <c r="D127" s="285"/>
      <c r="E127" s="6" t="s">
        <v>60</v>
      </c>
      <c r="F127" s="287"/>
      <c r="G127" s="285"/>
      <c r="H127" s="285"/>
      <c r="I127" s="285"/>
      <c r="J127" s="303"/>
      <c r="K127" s="296"/>
    </row>
    <row r="128" spans="1:15" ht="60" customHeight="1">
      <c r="A128" s="5" t="s">
        <v>197</v>
      </c>
      <c r="B128" s="284"/>
      <c r="C128" s="5" t="s">
        <v>211</v>
      </c>
      <c r="D128" s="5" t="s">
        <v>697</v>
      </c>
      <c r="E128" s="5" t="s">
        <v>6</v>
      </c>
      <c r="F128" s="286" t="s">
        <v>347</v>
      </c>
      <c r="G128" s="284" t="s">
        <v>230</v>
      </c>
      <c r="H128" s="284"/>
      <c r="I128" s="284"/>
      <c r="J128" s="19">
        <v>7700</v>
      </c>
      <c r="K128" s="251">
        <f>J128*курс!B2</f>
        <v>223300</v>
      </c>
    </row>
    <row r="129" spans="1:11" ht="60" customHeight="1" thickBot="1">
      <c r="A129" s="138" t="s">
        <v>737</v>
      </c>
      <c r="B129" s="285"/>
      <c r="C129" s="6" t="s">
        <v>637</v>
      </c>
      <c r="D129" s="6" t="s">
        <v>697</v>
      </c>
      <c r="E129" s="6" t="s">
        <v>60</v>
      </c>
      <c r="F129" s="287"/>
      <c r="G129" s="285"/>
      <c r="H129" s="285"/>
      <c r="I129" s="285"/>
      <c r="J129" s="168">
        <v>2600</v>
      </c>
      <c r="K129" s="250">
        <f>J129*курс!B2</f>
        <v>75400</v>
      </c>
    </row>
    <row r="130" spans="1:11" ht="50.1" customHeight="1">
      <c r="A130" s="284" t="s">
        <v>340</v>
      </c>
      <c r="B130" s="284"/>
      <c r="C130" s="284" t="s">
        <v>341</v>
      </c>
      <c r="D130" s="284"/>
      <c r="E130" s="5" t="s">
        <v>6</v>
      </c>
      <c r="F130" s="286" t="s">
        <v>347</v>
      </c>
      <c r="G130" s="284" t="s">
        <v>230</v>
      </c>
      <c r="J130" s="302">
        <v>2100</v>
      </c>
      <c r="K130" s="292">
        <f>J130*курс!B2</f>
        <v>60900</v>
      </c>
    </row>
    <row r="131" spans="1:11" ht="56.1" customHeight="1" thickBot="1">
      <c r="A131" s="285"/>
      <c r="B131" s="285"/>
      <c r="C131" s="285"/>
      <c r="D131" s="285"/>
      <c r="E131" s="49" t="s">
        <v>60</v>
      </c>
      <c r="F131" s="287"/>
      <c r="G131" s="285"/>
      <c r="J131" s="303"/>
      <c r="K131" s="296"/>
    </row>
    <row r="132" spans="1:11" ht="60" customHeight="1">
      <c r="A132" s="5" t="s">
        <v>198</v>
      </c>
      <c r="B132" s="284"/>
      <c r="C132" s="5" t="s">
        <v>208</v>
      </c>
      <c r="D132" s="5" t="s">
        <v>697</v>
      </c>
      <c r="E132" s="5" t="s">
        <v>6</v>
      </c>
      <c r="F132" s="286" t="s">
        <v>347</v>
      </c>
      <c r="G132" s="284" t="s">
        <v>230</v>
      </c>
      <c r="H132" s="284"/>
      <c r="I132" s="284"/>
      <c r="J132" s="19">
        <v>1050</v>
      </c>
      <c r="K132" s="251">
        <f>J132*курс!B2</f>
        <v>30450</v>
      </c>
    </row>
    <row r="133" spans="1:11" ht="60" customHeight="1" thickBot="1">
      <c r="A133" s="138" t="s">
        <v>736</v>
      </c>
      <c r="B133" s="285"/>
      <c r="C133" s="125" t="s">
        <v>209</v>
      </c>
      <c r="D133" s="125" t="s">
        <v>697</v>
      </c>
      <c r="E133" s="125" t="s">
        <v>60</v>
      </c>
      <c r="F133" s="287"/>
      <c r="G133" s="285"/>
      <c r="H133" s="285"/>
      <c r="I133" s="285"/>
      <c r="J133" s="168">
        <v>1620</v>
      </c>
      <c r="K133" s="250">
        <f>J133*курс!B2</f>
        <v>46980</v>
      </c>
    </row>
    <row r="134" spans="1:11" ht="60" customHeight="1">
      <c r="A134" s="284" t="s">
        <v>199</v>
      </c>
      <c r="B134" s="284"/>
      <c r="C134" s="294" t="s">
        <v>307</v>
      </c>
      <c r="D134" s="284" t="s">
        <v>698</v>
      </c>
      <c r="E134" s="5" t="s">
        <v>6</v>
      </c>
      <c r="F134" s="286" t="s">
        <v>347</v>
      </c>
      <c r="G134" s="284" t="s">
        <v>230</v>
      </c>
      <c r="H134" s="284"/>
      <c r="I134" s="284"/>
      <c r="J134" s="302">
        <v>7000</v>
      </c>
      <c r="K134" s="292">
        <f>J134*курс!B2</f>
        <v>203000</v>
      </c>
    </row>
    <row r="135" spans="1:11" ht="60" customHeight="1" thickBot="1">
      <c r="A135" s="285"/>
      <c r="B135" s="285"/>
      <c r="C135" s="295"/>
      <c r="D135" s="285"/>
      <c r="E135" s="6" t="s">
        <v>60</v>
      </c>
      <c r="F135" s="287"/>
      <c r="G135" s="285"/>
      <c r="H135" s="285"/>
      <c r="I135" s="285"/>
      <c r="J135" s="303"/>
      <c r="K135" s="296"/>
    </row>
    <row r="136" spans="1:11" ht="87.95" customHeight="1">
      <c r="A136" s="284" t="s">
        <v>342</v>
      </c>
      <c r="B136" s="284"/>
      <c r="C136" s="294" t="s">
        <v>344</v>
      </c>
      <c r="D136" s="284" t="s">
        <v>25</v>
      </c>
      <c r="E136" s="5"/>
      <c r="F136" s="286" t="s">
        <v>301</v>
      </c>
      <c r="G136" s="284" t="s">
        <v>230</v>
      </c>
      <c r="H136" s="47"/>
      <c r="I136" s="47"/>
      <c r="J136" s="302">
        <v>1300</v>
      </c>
      <c r="K136" s="292">
        <f>J136*курс!B2</f>
        <v>37700</v>
      </c>
    </row>
    <row r="137" spans="1:11" ht="90.95" customHeight="1" thickBot="1">
      <c r="A137" s="285"/>
      <c r="B137" s="291"/>
      <c r="C137" s="297"/>
      <c r="D137" s="291"/>
      <c r="E137" s="50"/>
      <c r="F137" s="290"/>
      <c r="G137" s="291"/>
      <c r="H137" s="47"/>
      <c r="I137" s="47"/>
      <c r="J137" s="316"/>
      <c r="K137" s="293"/>
    </row>
    <row r="138" spans="1:11" ht="60" customHeight="1">
      <c r="A138" s="284" t="s">
        <v>343</v>
      </c>
      <c r="B138" s="284"/>
      <c r="C138" s="294" t="s">
        <v>344</v>
      </c>
      <c r="D138" s="284"/>
      <c r="E138" s="5"/>
      <c r="F138" s="286" t="s">
        <v>351</v>
      </c>
      <c r="G138" s="284" t="s">
        <v>230</v>
      </c>
      <c r="H138" s="47"/>
      <c r="I138" s="47"/>
      <c r="J138" s="302">
        <v>2500</v>
      </c>
      <c r="K138" s="292">
        <f>J138*курс!B2</f>
        <v>72500</v>
      </c>
    </row>
    <row r="139" spans="1:11" ht="60" customHeight="1" thickBot="1">
      <c r="A139" s="285"/>
      <c r="B139" s="285"/>
      <c r="C139" s="295"/>
      <c r="D139" s="285"/>
      <c r="E139" s="138"/>
      <c r="F139" s="287"/>
      <c r="G139" s="285"/>
      <c r="H139" s="47"/>
      <c r="I139" s="47"/>
      <c r="J139" s="303"/>
      <c r="K139" s="296"/>
    </row>
    <row r="140" spans="1:11" ht="60" customHeight="1">
      <c r="A140" s="284" t="s">
        <v>748</v>
      </c>
      <c r="B140" s="284"/>
      <c r="C140" s="294" t="s">
        <v>749</v>
      </c>
      <c r="D140" s="284" t="s">
        <v>215</v>
      </c>
      <c r="E140" s="5" t="s">
        <v>6</v>
      </c>
      <c r="F140" s="286" t="s">
        <v>750</v>
      </c>
      <c r="G140" s="284" t="s">
        <v>230</v>
      </c>
      <c r="H140" s="140"/>
      <c r="I140" s="140"/>
      <c r="J140" s="302">
        <v>1200</v>
      </c>
      <c r="K140" s="292">
        <f>J140*курс!B2</f>
        <v>34800</v>
      </c>
    </row>
    <row r="141" spans="1:11" ht="60" customHeight="1" thickBot="1">
      <c r="A141" s="291"/>
      <c r="B141" s="291"/>
      <c r="C141" s="297"/>
      <c r="D141" s="291"/>
      <c r="E141" s="157" t="s">
        <v>60</v>
      </c>
      <c r="F141" s="290"/>
      <c r="G141" s="291"/>
      <c r="H141" s="140"/>
      <c r="I141" s="140"/>
      <c r="J141" s="316"/>
      <c r="K141" s="293"/>
    </row>
    <row r="142" spans="1:11" ht="60" customHeight="1">
      <c r="A142" s="284" t="s">
        <v>751</v>
      </c>
      <c r="B142" s="284"/>
      <c r="C142" s="294" t="s">
        <v>752</v>
      </c>
      <c r="D142" s="284" t="s">
        <v>215</v>
      </c>
      <c r="E142" s="5" t="s">
        <v>6</v>
      </c>
      <c r="F142" s="286" t="s">
        <v>347</v>
      </c>
      <c r="G142" s="284" t="s">
        <v>230</v>
      </c>
      <c r="H142" s="160"/>
      <c r="I142" s="160"/>
      <c r="J142" s="302">
        <v>900</v>
      </c>
      <c r="K142" s="292">
        <f>J142*курс!B2</f>
        <v>26100</v>
      </c>
    </row>
    <row r="143" spans="1:11" ht="60" customHeight="1" thickBot="1">
      <c r="A143" s="285"/>
      <c r="B143" s="285"/>
      <c r="C143" s="295"/>
      <c r="D143" s="285"/>
      <c r="E143" s="158" t="s">
        <v>60</v>
      </c>
      <c r="F143" s="287"/>
      <c r="G143" s="285"/>
      <c r="H143" s="161"/>
      <c r="I143" s="161"/>
      <c r="J143" s="303"/>
      <c r="K143" s="296"/>
    </row>
    <row r="144" spans="1:11" ht="81.95" customHeight="1">
      <c r="A144" s="291" t="s">
        <v>783</v>
      </c>
      <c r="B144" s="291"/>
      <c r="C144" s="297" t="s">
        <v>784</v>
      </c>
      <c r="D144" s="291"/>
      <c r="E144" s="156" t="s">
        <v>6</v>
      </c>
      <c r="F144" s="286" t="s">
        <v>254</v>
      </c>
      <c r="G144" s="284" t="s">
        <v>230</v>
      </c>
      <c r="H144" s="159"/>
      <c r="I144" s="159"/>
      <c r="J144" s="302">
        <v>1400</v>
      </c>
      <c r="K144" s="292">
        <f>J144*курс!B2</f>
        <v>40600</v>
      </c>
    </row>
    <row r="145" spans="1:11" ht="78" customHeight="1" thickBot="1">
      <c r="A145" s="285"/>
      <c r="B145" s="285"/>
      <c r="C145" s="295"/>
      <c r="D145" s="285"/>
      <c r="E145" s="157" t="s">
        <v>60</v>
      </c>
      <c r="F145" s="287"/>
      <c r="G145" s="285"/>
      <c r="H145" s="159"/>
      <c r="I145" s="159"/>
      <c r="J145" s="303"/>
      <c r="K145" s="296"/>
    </row>
    <row r="146" spans="1:11" ht="60" customHeight="1">
      <c r="A146" s="284" t="s">
        <v>753</v>
      </c>
      <c r="B146" s="284"/>
      <c r="C146" s="284" t="s">
        <v>754</v>
      </c>
      <c r="D146" s="284" t="s">
        <v>695</v>
      </c>
      <c r="E146" s="5" t="s">
        <v>6</v>
      </c>
      <c r="F146" s="286" t="s">
        <v>347</v>
      </c>
      <c r="G146" s="286" t="s">
        <v>230</v>
      </c>
      <c r="H146" s="286"/>
      <c r="I146" s="286"/>
      <c r="J146" s="317">
        <v>1200</v>
      </c>
      <c r="K146" s="288">
        <f>J146*курс!B2</f>
        <v>34800</v>
      </c>
    </row>
    <row r="147" spans="1:11" ht="60" customHeight="1" thickBot="1">
      <c r="A147" s="285"/>
      <c r="B147" s="285"/>
      <c r="C147" s="285"/>
      <c r="D147" s="285"/>
      <c r="E147" s="138" t="s">
        <v>60</v>
      </c>
      <c r="F147" s="287"/>
      <c r="G147" s="287"/>
      <c r="H147" s="287"/>
      <c r="I147" s="287"/>
      <c r="J147" s="318"/>
      <c r="K147" s="289"/>
    </row>
    <row r="148" spans="1:11" ht="27.95" customHeight="1">
      <c r="A148" s="246"/>
      <c r="B148" s="246"/>
      <c r="C148" s="246"/>
      <c r="E148" s="246"/>
      <c r="F148" s="55"/>
      <c r="G148" s="279" t="s">
        <v>893</v>
      </c>
      <c r="H148" s="246"/>
      <c r="I148" s="246"/>
      <c r="J148" s="246"/>
      <c r="K148" s="246"/>
    </row>
    <row r="149" spans="1:11" ht="29.1" customHeight="1">
      <c r="A149" s="246"/>
      <c r="B149" s="246"/>
      <c r="C149" s="246"/>
      <c r="E149" s="246"/>
      <c r="F149" s="55"/>
      <c r="G149" s="279" t="s">
        <v>891</v>
      </c>
      <c r="H149" s="246"/>
      <c r="I149" s="246"/>
      <c r="J149" s="246"/>
      <c r="K149" s="246"/>
    </row>
    <row r="150" spans="1:11" ht="30" customHeight="1">
      <c r="A150" s="53"/>
      <c r="B150" s="246"/>
      <c r="C150" s="54"/>
      <c r="E150" s="246"/>
      <c r="F150" s="55"/>
      <c r="G150" s="279" t="s">
        <v>892</v>
      </c>
      <c r="H150" s="246"/>
      <c r="I150" s="246"/>
      <c r="J150" s="246"/>
      <c r="K150" s="246"/>
    </row>
    <row r="151" spans="1:11" ht="18" customHeight="1" thickBot="1">
      <c r="A151" s="153"/>
      <c r="B151" s="246"/>
      <c r="C151" s="54"/>
      <c r="E151" s="246"/>
      <c r="F151" s="55"/>
      <c r="G151" s="283" t="s">
        <v>895</v>
      </c>
      <c r="H151" s="283"/>
      <c r="I151" s="283"/>
      <c r="J151" s="283"/>
      <c r="K151" s="283"/>
    </row>
  </sheetData>
  <sheetProtection algorithmName="SHA-512" hashValue="iWjaoPd48Bd8q3f1vzgwx4gFZgXiwq2Xs99o4xDWE47M6sEFS/5c+ScJRq5dh1sZ/UKotsWELZPLZ6NyjIX/bw==" saltValue="G90qzOBFzqMYMtMiDOV1nw==" spinCount="100000" sheet="1" objects="1" scenarios="1"/>
  <mergeCells count="517">
    <mergeCell ref="J120:J121"/>
    <mergeCell ref="J144:J145"/>
    <mergeCell ref="J146:J147"/>
    <mergeCell ref="J122:J123"/>
    <mergeCell ref="J124:J125"/>
    <mergeCell ref="J126:J127"/>
    <mergeCell ref="J130:J131"/>
    <mergeCell ref="J134:J135"/>
    <mergeCell ref="J136:J137"/>
    <mergeCell ref="J138:J139"/>
    <mergeCell ref="J140:J141"/>
    <mergeCell ref="J142:J143"/>
    <mergeCell ref="J102:J103"/>
    <mergeCell ref="J104:J105"/>
    <mergeCell ref="J106:J107"/>
    <mergeCell ref="J108:J109"/>
    <mergeCell ref="J110:J111"/>
    <mergeCell ref="J112:J113"/>
    <mergeCell ref="J114:J115"/>
    <mergeCell ref="J116:J117"/>
    <mergeCell ref="J118:J119"/>
    <mergeCell ref="J70:J71"/>
    <mergeCell ref="J72:J73"/>
    <mergeCell ref="J74:J75"/>
    <mergeCell ref="J76:J77"/>
    <mergeCell ref="J78:J79"/>
    <mergeCell ref="J92:J93"/>
    <mergeCell ref="J94:J97"/>
    <mergeCell ref="J98:J99"/>
    <mergeCell ref="J100:J101"/>
    <mergeCell ref="J25:J26"/>
    <mergeCell ref="J27:J28"/>
    <mergeCell ref="J29:J30"/>
    <mergeCell ref="J42:J43"/>
    <mergeCell ref="J44:J45"/>
    <mergeCell ref="J46:J47"/>
    <mergeCell ref="J48:J49"/>
    <mergeCell ref="J50:J51"/>
    <mergeCell ref="J52:J53"/>
    <mergeCell ref="A144:A145"/>
    <mergeCell ref="B144:B145"/>
    <mergeCell ref="C144:C145"/>
    <mergeCell ref="D144:D145"/>
    <mergeCell ref="F144:F145"/>
    <mergeCell ref="G144:G145"/>
    <mergeCell ref="K144:K145"/>
    <mergeCell ref="E94:E95"/>
    <mergeCell ref="E96:E97"/>
    <mergeCell ref="F94:F97"/>
    <mergeCell ref="G94:G97"/>
    <mergeCell ref="K94:K97"/>
    <mergeCell ref="I132:I133"/>
    <mergeCell ref="I112:I113"/>
    <mergeCell ref="I126:I127"/>
    <mergeCell ref="I114:I115"/>
    <mergeCell ref="H108:H109"/>
    <mergeCell ref="H110:H111"/>
    <mergeCell ref="H112:H113"/>
    <mergeCell ref="G122:G123"/>
    <mergeCell ref="G126:G127"/>
    <mergeCell ref="G128:G129"/>
    <mergeCell ref="G132:G133"/>
    <mergeCell ref="F116:F117"/>
    <mergeCell ref="I88:I89"/>
    <mergeCell ref="I90:I91"/>
    <mergeCell ref="I92:I93"/>
    <mergeCell ref="B94:B97"/>
    <mergeCell ref="C94:C97"/>
    <mergeCell ref="H66:H67"/>
    <mergeCell ref="H68:H69"/>
    <mergeCell ref="H70:H71"/>
    <mergeCell ref="H74:H75"/>
    <mergeCell ref="H78:H79"/>
    <mergeCell ref="H80:H81"/>
    <mergeCell ref="H82:H83"/>
    <mergeCell ref="H84:H85"/>
    <mergeCell ref="H86:H87"/>
    <mergeCell ref="H76:H77"/>
    <mergeCell ref="H88:H89"/>
    <mergeCell ref="I84:I85"/>
    <mergeCell ref="I86:I87"/>
    <mergeCell ref="G70:G71"/>
    <mergeCell ref="G74:G75"/>
    <mergeCell ref="G78:G79"/>
    <mergeCell ref="G80:G81"/>
    <mergeCell ref="G76:G77"/>
    <mergeCell ref="F78:F79"/>
    <mergeCell ref="K116:K117"/>
    <mergeCell ref="K68:K69"/>
    <mergeCell ref="K70:K71"/>
    <mergeCell ref="K92:K93"/>
    <mergeCell ref="I54:I55"/>
    <mergeCell ref="I56:I57"/>
    <mergeCell ref="I58:I59"/>
    <mergeCell ref="I60:I61"/>
    <mergeCell ref="I64:I65"/>
    <mergeCell ref="K54:K55"/>
    <mergeCell ref="K56:K57"/>
    <mergeCell ref="K58:K59"/>
    <mergeCell ref="K60:K61"/>
    <mergeCell ref="K74:K75"/>
    <mergeCell ref="K78:K79"/>
    <mergeCell ref="K64:K65"/>
    <mergeCell ref="K66:K67"/>
    <mergeCell ref="K72:K73"/>
    <mergeCell ref="I108:I109"/>
    <mergeCell ref="I110:I111"/>
    <mergeCell ref="I74:I75"/>
    <mergeCell ref="I78:I79"/>
    <mergeCell ref="I80:I81"/>
    <mergeCell ref="I82:I83"/>
    <mergeCell ref="G4:K4"/>
    <mergeCell ref="I116:I117"/>
    <mergeCell ref="I118:I119"/>
    <mergeCell ref="I120:I121"/>
    <mergeCell ref="I122:I123"/>
    <mergeCell ref="I76:I77"/>
    <mergeCell ref="K76:K77"/>
    <mergeCell ref="K104:K105"/>
    <mergeCell ref="K106:K107"/>
    <mergeCell ref="K108:K109"/>
    <mergeCell ref="K98:K99"/>
    <mergeCell ref="K100:K101"/>
    <mergeCell ref="I66:I67"/>
    <mergeCell ref="I68:I69"/>
    <mergeCell ref="I70:I71"/>
    <mergeCell ref="K102:K103"/>
    <mergeCell ref="G120:G121"/>
    <mergeCell ref="G110:G111"/>
    <mergeCell ref="I94:I95"/>
    <mergeCell ref="I98:I99"/>
    <mergeCell ref="I100:I101"/>
    <mergeCell ref="I102:I103"/>
    <mergeCell ref="I104:I105"/>
    <mergeCell ref="I106:I107"/>
    <mergeCell ref="H100:H101"/>
    <mergeCell ref="H102:H103"/>
    <mergeCell ref="H104:H105"/>
    <mergeCell ref="H106:H107"/>
    <mergeCell ref="H25:H26"/>
    <mergeCell ref="H27:H28"/>
    <mergeCell ref="H29:H30"/>
    <mergeCell ref="H31:H32"/>
    <mergeCell ref="H42:H43"/>
    <mergeCell ref="H44:H45"/>
    <mergeCell ref="H46:H47"/>
    <mergeCell ref="H48:H49"/>
    <mergeCell ref="H50:H51"/>
    <mergeCell ref="H52:H53"/>
    <mergeCell ref="H54:H55"/>
    <mergeCell ref="H90:H91"/>
    <mergeCell ref="H92:H93"/>
    <mergeCell ref="H94:H95"/>
    <mergeCell ref="H98:H99"/>
    <mergeCell ref="G116:G117"/>
    <mergeCell ref="G118:G119"/>
    <mergeCell ref="G82:G83"/>
    <mergeCell ref="G84:G85"/>
    <mergeCell ref="G86:G87"/>
    <mergeCell ref="G88:G89"/>
    <mergeCell ref="G90:G91"/>
    <mergeCell ref="G92:G93"/>
    <mergeCell ref="G98:G99"/>
    <mergeCell ref="G100:G101"/>
    <mergeCell ref="G102:G103"/>
    <mergeCell ref="G104:G105"/>
    <mergeCell ref="G106:G107"/>
    <mergeCell ref="F80:F81"/>
    <mergeCell ref="F82:F83"/>
    <mergeCell ref="F76:F77"/>
    <mergeCell ref="F72:F73"/>
    <mergeCell ref="G72:G73"/>
    <mergeCell ref="G108:G109"/>
    <mergeCell ref="F112:F113"/>
    <mergeCell ref="F114:F115"/>
    <mergeCell ref="G112:G113"/>
    <mergeCell ref="G114:G115"/>
    <mergeCell ref="F104:F105"/>
    <mergeCell ref="F106:F107"/>
    <mergeCell ref="F108:F109"/>
    <mergeCell ref="F110:F111"/>
    <mergeCell ref="F118:F119"/>
    <mergeCell ref="F120:F121"/>
    <mergeCell ref="F84:F85"/>
    <mergeCell ref="F86:F87"/>
    <mergeCell ref="F88:F89"/>
    <mergeCell ref="F90:F91"/>
    <mergeCell ref="F92:F93"/>
    <mergeCell ref="F98:F99"/>
    <mergeCell ref="F100:F101"/>
    <mergeCell ref="F102:F103"/>
    <mergeCell ref="F70:F71"/>
    <mergeCell ref="F74:F75"/>
    <mergeCell ref="A5:K5"/>
    <mergeCell ref="B7:B15"/>
    <mergeCell ref="D7:D15"/>
    <mergeCell ref="B16:B24"/>
    <mergeCell ref="A25:A26"/>
    <mergeCell ref="B25:B26"/>
    <mergeCell ref="C25:C26"/>
    <mergeCell ref="D25:D26"/>
    <mergeCell ref="K25:K26"/>
    <mergeCell ref="F25:F26"/>
    <mergeCell ref="D16:D24"/>
    <mergeCell ref="G25:G26"/>
    <mergeCell ref="I25:I26"/>
    <mergeCell ref="B31:B32"/>
    <mergeCell ref="A29:A30"/>
    <mergeCell ref="B29:B30"/>
    <mergeCell ref="G54:G55"/>
    <mergeCell ref="C29:C30"/>
    <mergeCell ref="F54:F55"/>
    <mergeCell ref="F56:F57"/>
    <mergeCell ref="F58:F59"/>
    <mergeCell ref="G56:G57"/>
    <mergeCell ref="K29:K30"/>
    <mergeCell ref="A27:A28"/>
    <mergeCell ref="B27:B28"/>
    <mergeCell ref="C27:C28"/>
    <mergeCell ref="D27:D28"/>
    <mergeCell ref="K27:K28"/>
    <mergeCell ref="F27:F28"/>
    <mergeCell ref="F29:F30"/>
    <mergeCell ref="F60:F61"/>
    <mergeCell ref="G58:G59"/>
    <mergeCell ref="G60:G61"/>
    <mergeCell ref="H56:H57"/>
    <mergeCell ref="H58:H59"/>
    <mergeCell ref="H60:H61"/>
    <mergeCell ref="B34:B37"/>
    <mergeCell ref="I46:I47"/>
    <mergeCell ref="I48:I49"/>
    <mergeCell ref="I50:I51"/>
    <mergeCell ref="J54:J55"/>
    <mergeCell ref="J56:J57"/>
    <mergeCell ref="J58:J59"/>
    <mergeCell ref="J60:J61"/>
    <mergeCell ref="K52:K53"/>
    <mergeCell ref="B38:B41"/>
    <mergeCell ref="K46:K47"/>
    <mergeCell ref="F42:F43"/>
    <mergeCell ref="F44:F45"/>
    <mergeCell ref="F46:F47"/>
    <mergeCell ref="F48:F49"/>
    <mergeCell ref="F50:F51"/>
    <mergeCell ref="F52:F53"/>
    <mergeCell ref="K48:K49"/>
    <mergeCell ref="K50:K51"/>
    <mergeCell ref="G42:G43"/>
    <mergeCell ref="G46:G47"/>
    <mergeCell ref="G48:G49"/>
    <mergeCell ref="G50:G51"/>
    <mergeCell ref="G52:G53"/>
    <mergeCell ref="I52:I53"/>
    <mergeCell ref="K42:K43"/>
    <mergeCell ref="K44:K45"/>
    <mergeCell ref="F31:F32"/>
    <mergeCell ref="G27:G28"/>
    <mergeCell ref="G29:G30"/>
    <mergeCell ref="G31:G32"/>
    <mergeCell ref="I27:I28"/>
    <mergeCell ref="I29:I30"/>
    <mergeCell ref="I31:I32"/>
    <mergeCell ref="D29:D30"/>
    <mergeCell ref="A50:A51"/>
    <mergeCell ref="B50:B51"/>
    <mergeCell ref="C50:C51"/>
    <mergeCell ref="D50:D51"/>
    <mergeCell ref="B42:B43"/>
    <mergeCell ref="C42:C43"/>
    <mergeCell ref="D42:D43"/>
    <mergeCell ref="A44:A45"/>
    <mergeCell ref="B44:B45"/>
    <mergeCell ref="C44:C45"/>
    <mergeCell ref="D44:D45"/>
    <mergeCell ref="G44:G45"/>
    <mergeCell ref="I42:I43"/>
    <mergeCell ref="I44:I45"/>
    <mergeCell ref="A42:A43"/>
    <mergeCell ref="D38:D41"/>
    <mergeCell ref="A52:A53"/>
    <mergeCell ref="B52:B53"/>
    <mergeCell ref="C52:C53"/>
    <mergeCell ref="D52:D53"/>
    <mergeCell ref="A46:A47"/>
    <mergeCell ref="B46:B47"/>
    <mergeCell ref="C46:C47"/>
    <mergeCell ref="D46:D47"/>
    <mergeCell ref="A48:A49"/>
    <mergeCell ref="B48:B49"/>
    <mergeCell ref="C48:C49"/>
    <mergeCell ref="D48:D49"/>
    <mergeCell ref="A58:A59"/>
    <mergeCell ref="B58:B59"/>
    <mergeCell ref="C58:C59"/>
    <mergeCell ref="D58:D59"/>
    <mergeCell ref="A60:A61"/>
    <mergeCell ref="B60:B61"/>
    <mergeCell ref="C60:C61"/>
    <mergeCell ref="D60:D61"/>
    <mergeCell ref="A54:A55"/>
    <mergeCell ref="B54:B55"/>
    <mergeCell ref="C54:C55"/>
    <mergeCell ref="D54:D55"/>
    <mergeCell ref="A56:A57"/>
    <mergeCell ref="B56:B57"/>
    <mergeCell ref="C56:C57"/>
    <mergeCell ref="D56:D57"/>
    <mergeCell ref="B84:B85"/>
    <mergeCell ref="D84:D85"/>
    <mergeCell ref="B86:B87"/>
    <mergeCell ref="D86:D87"/>
    <mergeCell ref="B80:B81"/>
    <mergeCell ref="D80:D81"/>
    <mergeCell ref="B82:B83"/>
    <mergeCell ref="D82:D83"/>
    <mergeCell ref="A74:A75"/>
    <mergeCell ref="B74:B75"/>
    <mergeCell ref="C74:C75"/>
    <mergeCell ref="D74:D75"/>
    <mergeCell ref="A78:A79"/>
    <mergeCell ref="B78:B79"/>
    <mergeCell ref="C78:C79"/>
    <mergeCell ref="D78:D79"/>
    <mergeCell ref="B76:B77"/>
    <mergeCell ref="C76:C77"/>
    <mergeCell ref="D76:D77"/>
    <mergeCell ref="A76:A77"/>
    <mergeCell ref="A92:A93"/>
    <mergeCell ref="B92:B93"/>
    <mergeCell ref="C92:C93"/>
    <mergeCell ref="D92:D93"/>
    <mergeCell ref="B88:B89"/>
    <mergeCell ref="D88:D89"/>
    <mergeCell ref="B90:B91"/>
    <mergeCell ref="D90:D91"/>
    <mergeCell ref="A94:A97"/>
    <mergeCell ref="D94:D97"/>
    <mergeCell ref="A102:A103"/>
    <mergeCell ref="B102:B103"/>
    <mergeCell ref="C102:C103"/>
    <mergeCell ref="D102:D103"/>
    <mergeCell ref="A104:A105"/>
    <mergeCell ref="B104:B105"/>
    <mergeCell ref="C104:C105"/>
    <mergeCell ref="D104:D105"/>
    <mergeCell ref="A98:A99"/>
    <mergeCell ref="B98:B99"/>
    <mergeCell ref="C98:C99"/>
    <mergeCell ref="D98:D99"/>
    <mergeCell ref="A100:A101"/>
    <mergeCell ref="B100:B101"/>
    <mergeCell ref="C100:C101"/>
    <mergeCell ref="D100:D101"/>
    <mergeCell ref="D114:D115"/>
    <mergeCell ref="A116:A117"/>
    <mergeCell ref="B116:B117"/>
    <mergeCell ref="C116:C117"/>
    <mergeCell ref="D116:D117"/>
    <mergeCell ref="B112:B113"/>
    <mergeCell ref="C112:C113"/>
    <mergeCell ref="D112:D113"/>
    <mergeCell ref="A106:A107"/>
    <mergeCell ref="B106:B107"/>
    <mergeCell ref="C106:C107"/>
    <mergeCell ref="D106:D107"/>
    <mergeCell ref="A108:A109"/>
    <mergeCell ref="B108:B109"/>
    <mergeCell ref="C108:C109"/>
    <mergeCell ref="D108:D109"/>
    <mergeCell ref="A114:A115"/>
    <mergeCell ref="B114:B115"/>
    <mergeCell ref="C114:C115"/>
    <mergeCell ref="A110:A111"/>
    <mergeCell ref="B110:B111"/>
    <mergeCell ref="C110:C111"/>
    <mergeCell ref="D110:D111"/>
    <mergeCell ref="A112:A113"/>
    <mergeCell ref="A138:A139"/>
    <mergeCell ref="B136:B137"/>
    <mergeCell ref="H134:H135"/>
    <mergeCell ref="I134:I135"/>
    <mergeCell ref="H128:H129"/>
    <mergeCell ref="H132:H133"/>
    <mergeCell ref="K120:K121"/>
    <mergeCell ref="K110:K111"/>
    <mergeCell ref="K112:K113"/>
    <mergeCell ref="K114:K115"/>
    <mergeCell ref="K134:K135"/>
    <mergeCell ref="K118:K119"/>
    <mergeCell ref="H120:H121"/>
    <mergeCell ref="H122:H123"/>
    <mergeCell ref="H126:H127"/>
    <mergeCell ref="H114:H115"/>
    <mergeCell ref="H116:H117"/>
    <mergeCell ref="H118:H119"/>
    <mergeCell ref="I128:I129"/>
    <mergeCell ref="B128:B129"/>
    <mergeCell ref="B132:B133"/>
    <mergeCell ref="A122:A123"/>
    <mergeCell ref="B122:B123"/>
    <mergeCell ref="C122:C123"/>
    <mergeCell ref="K122:K123"/>
    <mergeCell ref="K126:K127"/>
    <mergeCell ref="K136:K137"/>
    <mergeCell ref="K138:K139"/>
    <mergeCell ref="F130:F131"/>
    <mergeCell ref="G130:G131"/>
    <mergeCell ref="G136:G137"/>
    <mergeCell ref="G138:G139"/>
    <mergeCell ref="F122:F123"/>
    <mergeCell ref="F126:F127"/>
    <mergeCell ref="F128:F129"/>
    <mergeCell ref="F132:F133"/>
    <mergeCell ref="F134:F135"/>
    <mergeCell ref="G134:G135"/>
    <mergeCell ref="F136:F137"/>
    <mergeCell ref="F138:F139"/>
    <mergeCell ref="K130:K131"/>
    <mergeCell ref="F124:F125"/>
    <mergeCell ref="G124:G125"/>
    <mergeCell ref="H124:H125"/>
    <mergeCell ref="I124:I125"/>
    <mergeCell ref="K124:K125"/>
    <mergeCell ref="A62:A63"/>
    <mergeCell ref="B62:B63"/>
    <mergeCell ref="C62:C63"/>
    <mergeCell ref="D62:D63"/>
    <mergeCell ref="F62:F63"/>
    <mergeCell ref="G62:G63"/>
    <mergeCell ref="K62:K63"/>
    <mergeCell ref="A68:A69"/>
    <mergeCell ref="B68:B69"/>
    <mergeCell ref="C68:C69"/>
    <mergeCell ref="D68:D69"/>
    <mergeCell ref="F64:F65"/>
    <mergeCell ref="F66:F67"/>
    <mergeCell ref="F68:F69"/>
    <mergeCell ref="G64:G65"/>
    <mergeCell ref="G66:G67"/>
    <mergeCell ref="H64:H65"/>
    <mergeCell ref="G68:G69"/>
    <mergeCell ref="J62:J63"/>
    <mergeCell ref="J64:J65"/>
    <mergeCell ref="J66:J67"/>
    <mergeCell ref="J68:J69"/>
    <mergeCell ref="A120:A121"/>
    <mergeCell ref="B120:B121"/>
    <mergeCell ref="C120:C121"/>
    <mergeCell ref="D120:D121"/>
    <mergeCell ref="A118:A119"/>
    <mergeCell ref="B118:B119"/>
    <mergeCell ref="A134:A135"/>
    <mergeCell ref="B134:B135"/>
    <mergeCell ref="C134:C135"/>
    <mergeCell ref="D134:D135"/>
    <mergeCell ref="D122:D123"/>
    <mergeCell ref="A126:A127"/>
    <mergeCell ref="B126:B127"/>
    <mergeCell ref="C126:C127"/>
    <mergeCell ref="D126:D127"/>
    <mergeCell ref="D130:D131"/>
    <mergeCell ref="A124:A125"/>
    <mergeCell ref="B124:B125"/>
    <mergeCell ref="C124:C125"/>
    <mergeCell ref="A130:A131"/>
    <mergeCell ref="B130:B131"/>
    <mergeCell ref="C130:C131"/>
    <mergeCell ref="D124:D125"/>
    <mergeCell ref="A146:A147"/>
    <mergeCell ref="A70:A71"/>
    <mergeCell ref="B70:B71"/>
    <mergeCell ref="C70:C71"/>
    <mergeCell ref="D70:D71"/>
    <mergeCell ref="A64:A65"/>
    <mergeCell ref="B64:B65"/>
    <mergeCell ref="C64:C65"/>
    <mergeCell ref="D64:D65"/>
    <mergeCell ref="A66:A67"/>
    <mergeCell ref="B66:B67"/>
    <mergeCell ref="C66:C67"/>
    <mergeCell ref="D66:D67"/>
    <mergeCell ref="B138:B139"/>
    <mergeCell ref="C136:C137"/>
    <mergeCell ref="C138:C139"/>
    <mergeCell ref="D136:D137"/>
    <mergeCell ref="D138:D139"/>
    <mergeCell ref="A72:A73"/>
    <mergeCell ref="B72:B73"/>
    <mergeCell ref="C72:C73"/>
    <mergeCell ref="D72:D73"/>
    <mergeCell ref="C118:C119"/>
    <mergeCell ref="D118:D119"/>
    <mergeCell ref="G151:K151"/>
    <mergeCell ref="A136:A137"/>
    <mergeCell ref="B146:B147"/>
    <mergeCell ref="C146:C147"/>
    <mergeCell ref="D146:D147"/>
    <mergeCell ref="F146:F147"/>
    <mergeCell ref="G146:G147"/>
    <mergeCell ref="H146:H147"/>
    <mergeCell ref="I146:I147"/>
    <mergeCell ref="K146:K147"/>
    <mergeCell ref="F140:F141"/>
    <mergeCell ref="G140:G141"/>
    <mergeCell ref="K140:K141"/>
    <mergeCell ref="A142:A143"/>
    <mergeCell ref="B142:B143"/>
    <mergeCell ref="C142:C143"/>
    <mergeCell ref="D142:D143"/>
    <mergeCell ref="F142:F143"/>
    <mergeCell ref="G142:G143"/>
    <mergeCell ref="K142:K143"/>
    <mergeCell ref="A140:A141"/>
    <mergeCell ref="B140:B141"/>
    <mergeCell ref="C140:C141"/>
    <mergeCell ref="D140:D141"/>
  </mergeCells>
  <pageMargins left="0.25" right="0.25" top="0.75" bottom="0.75" header="0.3" footer="0.3"/>
  <pageSetup paperSize="9" scale="47" fitToHeight="6" orientation="portrait" verticalDpi="0" r:id="rId1"/>
  <rowBreaks count="5" manualBreakCount="5">
    <brk id="30" max="16383" man="1"/>
    <brk id="57" max="16383" man="1"/>
    <brk id="77" max="11" man="1"/>
    <brk id="103" max="16383" man="1"/>
    <brk id="129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EA158-AE46-034F-9388-B85595EE3D30}">
  <sheetPr>
    <tabColor rgb="FF00B050"/>
  </sheetPr>
  <dimension ref="A1:L49"/>
  <sheetViews>
    <sheetView view="pageBreakPreview" topLeftCell="A37" zoomScaleNormal="100" zoomScaleSheetLayoutView="100" workbookViewId="0">
      <selection activeCell="A46" sqref="A46:XFD49"/>
    </sheetView>
  </sheetViews>
  <sheetFormatPr defaultColWidth="11" defaultRowHeight="15.75"/>
  <cols>
    <col min="1" max="1" width="17.125" customWidth="1"/>
    <col min="2" max="2" width="28.625" customWidth="1"/>
    <col min="3" max="3" width="14.5" customWidth="1"/>
    <col min="4" max="4" width="13" style="2" customWidth="1"/>
    <col min="5" max="5" width="10.375" customWidth="1"/>
    <col min="6" max="6" width="19.625" style="174" customWidth="1"/>
    <col min="7" max="7" width="12.875" style="174" customWidth="1"/>
    <col min="8" max="8" width="9.5" style="174" hidden="1" customWidth="1"/>
    <col min="9" max="9" width="12.625" style="174" hidden="1" customWidth="1"/>
    <col min="10" max="10" width="21.125" hidden="1" customWidth="1"/>
    <col min="11" max="11" width="10.5" customWidth="1"/>
    <col min="12" max="12" width="21.125" customWidth="1"/>
  </cols>
  <sheetData>
    <row r="1" spans="1:12" ht="27.95" customHeight="1">
      <c r="A1" s="246"/>
      <c r="B1" s="246"/>
      <c r="C1" s="246"/>
      <c r="D1" s="21"/>
      <c r="E1" s="246"/>
      <c r="F1" s="55"/>
      <c r="G1" s="279" t="s">
        <v>893</v>
      </c>
      <c r="H1" s="246"/>
      <c r="I1" s="246"/>
      <c r="J1" s="246"/>
      <c r="K1" s="246"/>
    </row>
    <row r="2" spans="1:12" ht="29.1" customHeight="1">
      <c r="A2" s="246"/>
      <c r="B2" s="246"/>
      <c r="C2" s="246"/>
      <c r="D2" s="21"/>
      <c r="E2" s="246"/>
      <c r="F2" s="55"/>
      <c r="G2" s="279" t="s">
        <v>891</v>
      </c>
      <c r="H2" s="246"/>
      <c r="I2" s="246"/>
      <c r="J2" s="246"/>
      <c r="K2" s="246"/>
    </row>
    <row r="3" spans="1:12" ht="30" customHeight="1">
      <c r="A3" s="53"/>
      <c r="B3" s="246"/>
      <c r="C3" s="54"/>
      <c r="D3" s="21"/>
      <c r="E3" s="246"/>
      <c r="F3" s="55"/>
      <c r="G3" s="279" t="s">
        <v>892</v>
      </c>
      <c r="H3" s="246"/>
      <c r="I3" s="246"/>
      <c r="J3" s="246"/>
      <c r="K3" s="246"/>
    </row>
    <row r="4" spans="1:12" ht="18" customHeight="1" thickBot="1">
      <c r="A4" s="153"/>
      <c r="B4" s="246"/>
      <c r="C4" s="54"/>
      <c r="D4" s="21"/>
      <c r="E4" s="246"/>
      <c r="F4" s="55"/>
      <c r="G4" s="283" t="s">
        <v>895</v>
      </c>
      <c r="H4" s="283"/>
      <c r="I4" s="283"/>
      <c r="J4" s="283"/>
      <c r="K4" s="283"/>
    </row>
    <row r="5" spans="1:12" ht="6.95" customHeight="1" thickBot="1"/>
    <row r="6" spans="1:12" s="1" customFormat="1" ht="59.1" customHeight="1" thickBot="1">
      <c r="A6" s="349" t="s">
        <v>811</v>
      </c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1"/>
    </row>
    <row r="7" spans="1:12" s="24" customFormat="1" ht="75" customHeight="1" thickBot="1">
      <c r="A7" s="22" t="s">
        <v>2</v>
      </c>
      <c r="B7" s="22" t="s">
        <v>3</v>
      </c>
      <c r="C7" s="22" t="s">
        <v>689</v>
      </c>
      <c r="D7" s="22" t="s">
        <v>868</v>
      </c>
      <c r="E7" s="22" t="s">
        <v>4</v>
      </c>
      <c r="F7" s="22" t="s">
        <v>224</v>
      </c>
      <c r="G7" s="22" t="s">
        <v>227</v>
      </c>
      <c r="H7" s="22" t="s">
        <v>228</v>
      </c>
      <c r="I7" s="22" t="s">
        <v>229</v>
      </c>
      <c r="J7" s="23" t="s">
        <v>74</v>
      </c>
      <c r="K7" s="23" t="s">
        <v>74</v>
      </c>
      <c r="L7" s="23" t="s">
        <v>800</v>
      </c>
    </row>
    <row r="8" spans="1:12" s="174" customFormat="1" ht="80.099999999999994" customHeight="1">
      <c r="A8" s="325" t="s">
        <v>812</v>
      </c>
      <c r="B8" s="284"/>
      <c r="C8" s="284" t="s">
        <v>813</v>
      </c>
      <c r="D8" s="327"/>
      <c r="E8" s="284"/>
      <c r="F8" s="284"/>
      <c r="G8" s="286"/>
      <c r="H8" s="284"/>
      <c r="I8" s="284"/>
      <c r="J8" s="347"/>
      <c r="K8" s="347">
        <v>2592</v>
      </c>
      <c r="L8" s="304">
        <f>K8*курс!B2</f>
        <v>75168</v>
      </c>
    </row>
    <row r="9" spans="1:12" s="174" customFormat="1" ht="80.099999999999994" customHeight="1" thickBot="1">
      <c r="A9" s="326"/>
      <c r="B9" s="285"/>
      <c r="C9" s="285"/>
      <c r="D9" s="328"/>
      <c r="E9" s="285"/>
      <c r="F9" s="285"/>
      <c r="G9" s="287"/>
      <c r="H9" s="285"/>
      <c r="I9" s="285"/>
      <c r="J9" s="348"/>
      <c r="K9" s="348"/>
      <c r="L9" s="305"/>
    </row>
    <row r="10" spans="1:12" s="174" customFormat="1" ht="80.099999999999994" customHeight="1">
      <c r="A10" s="284" t="s">
        <v>818</v>
      </c>
      <c r="B10" s="284"/>
      <c r="C10" s="284" t="s">
        <v>814</v>
      </c>
      <c r="D10" s="284"/>
      <c r="E10" s="284"/>
      <c r="F10" s="284"/>
      <c r="G10" s="286"/>
      <c r="H10" s="284"/>
      <c r="I10" s="284"/>
      <c r="J10" s="347"/>
      <c r="K10" s="347">
        <v>7836</v>
      </c>
      <c r="L10" s="304">
        <f>K10*курс!B2</f>
        <v>227244</v>
      </c>
    </row>
    <row r="11" spans="1:12" s="174" customFormat="1" ht="80.099999999999994" customHeight="1" thickBot="1">
      <c r="A11" s="285"/>
      <c r="B11" s="285"/>
      <c r="C11" s="285"/>
      <c r="D11" s="285"/>
      <c r="E11" s="285"/>
      <c r="F11" s="285"/>
      <c r="G11" s="287"/>
      <c r="H11" s="285"/>
      <c r="I11" s="285"/>
      <c r="J11" s="348"/>
      <c r="K11" s="348"/>
      <c r="L11" s="305"/>
    </row>
    <row r="12" spans="1:12" s="174" customFormat="1" ht="80.099999999999994" customHeight="1">
      <c r="A12" s="284" t="s">
        <v>819</v>
      </c>
      <c r="B12" s="284"/>
      <c r="C12" s="284" t="s">
        <v>815</v>
      </c>
      <c r="D12" s="284"/>
      <c r="E12" s="284"/>
      <c r="F12" s="284"/>
      <c r="G12" s="286"/>
      <c r="H12" s="284"/>
      <c r="I12" s="284"/>
      <c r="J12" s="347"/>
      <c r="K12" s="347">
        <v>10800</v>
      </c>
      <c r="L12" s="304">
        <f>K12*курс!B2</f>
        <v>313200</v>
      </c>
    </row>
    <row r="13" spans="1:12" s="174" customFormat="1" ht="80.099999999999994" customHeight="1" thickBot="1">
      <c r="A13" s="285"/>
      <c r="B13" s="285"/>
      <c r="C13" s="285"/>
      <c r="D13" s="285"/>
      <c r="E13" s="285"/>
      <c r="F13" s="285"/>
      <c r="G13" s="287"/>
      <c r="H13" s="285"/>
      <c r="I13" s="285"/>
      <c r="J13" s="348"/>
      <c r="K13" s="348"/>
      <c r="L13" s="305"/>
    </row>
    <row r="14" spans="1:12" s="174" customFormat="1" ht="80.099999999999994" customHeight="1">
      <c r="A14" s="284" t="s">
        <v>820</v>
      </c>
      <c r="B14" s="284"/>
      <c r="C14" s="284" t="s">
        <v>816</v>
      </c>
      <c r="D14" s="284"/>
      <c r="E14" s="284"/>
      <c r="F14" s="284"/>
      <c r="G14" s="286"/>
      <c r="H14" s="284"/>
      <c r="I14" s="284"/>
      <c r="J14" s="317"/>
      <c r="K14" s="317">
        <v>14436</v>
      </c>
      <c r="L14" s="304">
        <f>K14*курс!B2</f>
        <v>418644</v>
      </c>
    </row>
    <row r="15" spans="1:12" s="174" customFormat="1" ht="108.95" customHeight="1" thickBot="1">
      <c r="A15" s="285"/>
      <c r="B15" s="285"/>
      <c r="C15" s="285"/>
      <c r="D15" s="285"/>
      <c r="E15" s="285"/>
      <c r="F15" s="285"/>
      <c r="G15" s="287"/>
      <c r="H15" s="285"/>
      <c r="I15" s="285"/>
      <c r="J15" s="318"/>
      <c r="K15" s="318"/>
      <c r="L15" s="305"/>
    </row>
    <row r="16" spans="1:12" s="174" customFormat="1" ht="80.099999999999994" customHeight="1">
      <c r="A16" s="284" t="s">
        <v>821</v>
      </c>
      <c r="B16" s="284"/>
      <c r="C16" s="284" t="s">
        <v>817</v>
      </c>
      <c r="D16" s="284"/>
      <c r="E16" s="284"/>
      <c r="F16" s="284"/>
      <c r="G16" s="286"/>
      <c r="H16" s="284"/>
      <c r="I16" s="284"/>
      <c r="J16" s="347"/>
      <c r="K16" s="347">
        <v>26031</v>
      </c>
      <c r="L16" s="304">
        <f>K16*курс!B2</f>
        <v>754899</v>
      </c>
    </row>
    <row r="17" spans="1:12" s="174" customFormat="1" ht="96.95" customHeight="1" thickBot="1">
      <c r="A17" s="285"/>
      <c r="B17" s="285"/>
      <c r="C17" s="285"/>
      <c r="D17" s="285"/>
      <c r="E17" s="285"/>
      <c r="F17" s="285"/>
      <c r="G17" s="287"/>
      <c r="H17" s="285"/>
      <c r="I17" s="285"/>
      <c r="J17" s="348"/>
      <c r="K17" s="348"/>
      <c r="L17" s="305"/>
    </row>
    <row r="18" spans="1:12" s="174" customFormat="1" ht="80.099999999999994" customHeight="1">
      <c r="A18" s="284" t="s">
        <v>822</v>
      </c>
      <c r="B18" s="284"/>
      <c r="C18" s="284" t="s">
        <v>814</v>
      </c>
      <c r="D18" s="284"/>
      <c r="E18" s="284"/>
      <c r="F18" s="284"/>
      <c r="G18" s="286"/>
      <c r="H18" s="284"/>
      <c r="I18" s="284"/>
      <c r="J18" s="347"/>
      <c r="K18" s="347">
        <v>8110</v>
      </c>
      <c r="L18" s="304">
        <f>K18*курс!B2</f>
        <v>235190</v>
      </c>
    </row>
    <row r="19" spans="1:12" s="174" customFormat="1" ht="72" customHeight="1" thickBot="1">
      <c r="A19" s="285"/>
      <c r="B19" s="285"/>
      <c r="C19" s="285"/>
      <c r="D19" s="285"/>
      <c r="E19" s="285"/>
      <c r="F19" s="285"/>
      <c r="G19" s="287"/>
      <c r="H19" s="285"/>
      <c r="I19" s="285"/>
      <c r="J19" s="348"/>
      <c r="K19" s="348"/>
      <c r="L19" s="305"/>
    </row>
    <row r="20" spans="1:12" s="174" customFormat="1" ht="80.099999999999994" customHeight="1">
      <c r="A20" s="284" t="s">
        <v>827</v>
      </c>
      <c r="B20" s="284"/>
      <c r="C20" s="284" t="s">
        <v>815</v>
      </c>
      <c r="D20" s="284"/>
      <c r="E20" s="284"/>
      <c r="F20" s="284"/>
      <c r="G20" s="286"/>
      <c r="H20" s="284"/>
      <c r="I20" s="284"/>
      <c r="J20" s="347"/>
      <c r="K20" s="347">
        <v>11497</v>
      </c>
      <c r="L20" s="304">
        <f>K20*курс!B2</f>
        <v>333413</v>
      </c>
    </row>
    <row r="21" spans="1:12" s="174" customFormat="1" ht="75.95" customHeight="1" thickBot="1">
      <c r="A21" s="285"/>
      <c r="B21" s="285"/>
      <c r="C21" s="285"/>
      <c r="D21" s="285"/>
      <c r="E21" s="285"/>
      <c r="F21" s="285"/>
      <c r="G21" s="287"/>
      <c r="H21" s="285"/>
      <c r="I21" s="285"/>
      <c r="J21" s="348"/>
      <c r="K21" s="348"/>
      <c r="L21" s="305"/>
    </row>
    <row r="22" spans="1:12" s="174" customFormat="1" ht="162" customHeight="1" thickBot="1">
      <c r="A22" s="133" t="s">
        <v>826</v>
      </c>
      <c r="B22" s="133"/>
      <c r="C22" s="133" t="s">
        <v>816</v>
      </c>
      <c r="D22" s="133"/>
      <c r="E22" s="133"/>
      <c r="F22" s="133"/>
      <c r="G22" s="135"/>
      <c r="H22" s="167"/>
      <c r="I22" s="167"/>
      <c r="J22" s="188"/>
      <c r="K22" s="188">
        <v>14882</v>
      </c>
      <c r="L22" s="257">
        <f>K22*курс!B2</f>
        <v>431578</v>
      </c>
    </row>
    <row r="23" spans="1:12" s="174" customFormat="1" ht="165" customHeight="1" thickBot="1">
      <c r="A23" s="167" t="s">
        <v>825</v>
      </c>
      <c r="B23" s="167"/>
      <c r="C23" s="167" t="s">
        <v>817</v>
      </c>
      <c r="D23" s="167"/>
      <c r="E23" s="167"/>
      <c r="F23" s="167"/>
      <c r="G23" s="169"/>
      <c r="H23" s="167"/>
      <c r="I23" s="167"/>
      <c r="J23" s="175"/>
      <c r="K23" s="175">
        <v>27162</v>
      </c>
      <c r="L23" s="258">
        <f>K23*курс!B2</f>
        <v>787698</v>
      </c>
    </row>
    <row r="24" spans="1:12" s="174" customFormat="1" ht="80.099999999999994" customHeight="1">
      <c r="A24" s="284" t="s">
        <v>824</v>
      </c>
      <c r="B24" s="284"/>
      <c r="C24" s="284" t="s">
        <v>823</v>
      </c>
      <c r="D24" s="284"/>
      <c r="E24" s="284"/>
      <c r="F24" s="284"/>
      <c r="G24" s="286"/>
      <c r="H24" s="284"/>
      <c r="I24" s="284"/>
      <c r="J24" s="347"/>
      <c r="K24" s="347">
        <v>65118</v>
      </c>
      <c r="L24" s="304">
        <f>K24*курс!B2</f>
        <v>1888422</v>
      </c>
    </row>
    <row r="25" spans="1:12" s="174" customFormat="1" ht="102.95" customHeight="1" thickBot="1">
      <c r="A25" s="285"/>
      <c r="B25" s="285"/>
      <c r="C25" s="285"/>
      <c r="D25" s="285"/>
      <c r="E25" s="285"/>
      <c r="F25" s="285"/>
      <c r="G25" s="287"/>
      <c r="H25" s="285"/>
      <c r="I25" s="285"/>
      <c r="J25" s="348"/>
      <c r="K25" s="348"/>
      <c r="L25" s="305"/>
    </row>
    <row r="26" spans="1:12" s="174" customFormat="1" ht="80.099999999999994" customHeight="1">
      <c r="A26" s="284" t="s">
        <v>641</v>
      </c>
      <c r="B26" s="284"/>
      <c r="C26" s="284" t="s">
        <v>631</v>
      </c>
      <c r="D26" s="284"/>
      <c r="E26" s="284"/>
      <c r="F26" s="284"/>
      <c r="G26" s="286" t="s">
        <v>230</v>
      </c>
      <c r="H26" s="284"/>
      <c r="I26" s="284"/>
      <c r="J26" s="347">
        <v>6000</v>
      </c>
      <c r="K26" s="347">
        <v>7200</v>
      </c>
      <c r="L26" s="304">
        <f>K26*курс!B2</f>
        <v>208800</v>
      </c>
    </row>
    <row r="27" spans="1:12" s="174" customFormat="1" ht="224.1" customHeight="1" thickBot="1">
      <c r="A27" s="285"/>
      <c r="B27" s="285"/>
      <c r="C27" s="285"/>
      <c r="D27" s="285"/>
      <c r="E27" s="285"/>
      <c r="F27" s="285"/>
      <c r="G27" s="287"/>
      <c r="H27" s="285"/>
      <c r="I27" s="285"/>
      <c r="J27" s="348"/>
      <c r="K27" s="348"/>
      <c r="L27" s="305"/>
    </row>
    <row r="28" spans="1:12" s="174" customFormat="1" ht="80.099999999999994" customHeight="1">
      <c r="A28" s="284" t="s">
        <v>642</v>
      </c>
      <c r="B28" s="284"/>
      <c r="C28" s="284" t="s">
        <v>634</v>
      </c>
      <c r="D28" s="284"/>
      <c r="E28" s="284"/>
      <c r="F28" s="284"/>
      <c r="G28" s="286" t="s">
        <v>230</v>
      </c>
      <c r="H28" s="284"/>
      <c r="I28" s="284"/>
      <c r="J28" s="347">
        <v>12000</v>
      </c>
      <c r="K28" s="347">
        <v>14400</v>
      </c>
      <c r="L28" s="304">
        <f>K28*курс!B2</f>
        <v>417600</v>
      </c>
    </row>
    <row r="29" spans="1:12" s="174" customFormat="1" ht="80.099999999999994" customHeight="1" thickBot="1">
      <c r="A29" s="285"/>
      <c r="B29" s="285"/>
      <c r="C29" s="285"/>
      <c r="D29" s="285"/>
      <c r="E29" s="285"/>
      <c r="F29" s="285"/>
      <c r="G29" s="287"/>
      <c r="H29" s="285"/>
      <c r="I29" s="285"/>
      <c r="J29" s="348"/>
      <c r="K29" s="348"/>
      <c r="L29" s="305"/>
    </row>
    <row r="30" spans="1:12" s="174" customFormat="1" ht="80.099999999999994" customHeight="1">
      <c r="A30" s="284" t="s">
        <v>643</v>
      </c>
      <c r="B30" s="284"/>
      <c r="C30" s="284" t="s">
        <v>635</v>
      </c>
      <c r="D30" s="284"/>
      <c r="E30" s="284"/>
      <c r="F30" s="284"/>
      <c r="G30" s="286" t="s">
        <v>230</v>
      </c>
      <c r="H30" s="284"/>
      <c r="I30" s="284"/>
      <c r="J30" s="317">
        <v>18000</v>
      </c>
      <c r="K30" s="317">
        <v>21600</v>
      </c>
      <c r="L30" s="304">
        <f>K30*курс!B2</f>
        <v>626400</v>
      </c>
    </row>
    <row r="31" spans="1:12" s="174" customFormat="1" ht="80.099999999999994" customHeight="1" thickBot="1">
      <c r="A31" s="285"/>
      <c r="B31" s="285"/>
      <c r="C31" s="285"/>
      <c r="D31" s="285"/>
      <c r="E31" s="285"/>
      <c r="F31" s="285"/>
      <c r="G31" s="287"/>
      <c r="H31" s="285"/>
      <c r="I31" s="285"/>
      <c r="J31" s="318"/>
      <c r="K31" s="318"/>
      <c r="L31" s="305"/>
    </row>
    <row r="32" spans="1:12" s="191" customFormat="1" ht="18.95" customHeight="1" thickBot="1">
      <c r="A32" s="310" t="s">
        <v>843</v>
      </c>
      <c r="B32" s="311"/>
      <c r="C32" s="311"/>
      <c r="D32" s="311"/>
      <c r="E32" s="311"/>
      <c r="F32" s="311"/>
      <c r="G32" s="311"/>
      <c r="H32" s="311"/>
      <c r="I32" s="311"/>
      <c r="J32" s="311"/>
      <c r="K32" s="311"/>
      <c r="L32" s="312"/>
    </row>
    <row r="33" spans="1:12" s="191" customFormat="1" ht="32.25" thickBot="1">
      <c r="A33" s="243" t="s">
        <v>844</v>
      </c>
      <c r="B33" s="244" t="s">
        <v>851</v>
      </c>
      <c r="C33" s="243" t="s">
        <v>857</v>
      </c>
      <c r="D33" s="243"/>
      <c r="E33" s="243"/>
      <c r="F33" s="243"/>
      <c r="G33" s="243"/>
      <c r="H33" s="242"/>
      <c r="I33" s="242"/>
      <c r="J33" s="242"/>
      <c r="K33" s="243">
        <v>546</v>
      </c>
      <c r="L33" s="259">
        <f>K33*курс!B2</f>
        <v>15834</v>
      </c>
    </row>
    <row r="34" spans="1:12" s="191" customFormat="1" ht="32.25" thickBot="1">
      <c r="A34" s="243" t="s">
        <v>845</v>
      </c>
      <c r="B34" s="244" t="s">
        <v>851</v>
      </c>
      <c r="C34" s="243" t="s">
        <v>858</v>
      </c>
      <c r="D34" s="243"/>
      <c r="E34" s="243"/>
      <c r="F34" s="243"/>
      <c r="G34" s="243"/>
      <c r="H34" s="242"/>
      <c r="I34" s="242"/>
      <c r="J34" s="242"/>
      <c r="K34" s="243">
        <v>702</v>
      </c>
      <c r="L34" s="259">
        <f>K34*курс!B2</f>
        <v>20358</v>
      </c>
    </row>
    <row r="35" spans="1:12" s="191" customFormat="1" ht="32.25" thickBot="1">
      <c r="A35" s="243" t="s">
        <v>846</v>
      </c>
      <c r="B35" s="244" t="s">
        <v>853</v>
      </c>
      <c r="C35" s="243" t="s">
        <v>859</v>
      </c>
      <c r="D35" s="243"/>
      <c r="E35" s="243"/>
      <c r="F35" s="243"/>
      <c r="G35" s="243"/>
      <c r="H35" s="242"/>
      <c r="I35" s="242"/>
      <c r="J35" s="242"/>
      <c r="K35" s="243">
        <v>806</v>
      </c>
      <c r="L35" s="259">
        <f>K35*курс!B2</f>
        <v>23374</v>
      </c>
    </row>
    <row r="36" spans="1:12" s="191" customFormat="1" ht="32.25" thickBot="1">
      <c r="A36" s="243" t="s">
        <v>847</v>
      </c>
      <c r="B36" s="244" t="s">
        <v>855</v>
      </c>
      <c r="C36" s="243" t="s">
        <v>854</v>
      </c>
      <c r="D36" s="243"/>
      <c r="E36" s="243"/>
      <c r="F36" s="243"/>
      <c r="G36" s="243"/>
      <c r="H36" s="242"/>
      <c r="I36" s="242"/>
      <c r="J36" s="242"/>
      <c r="K36" s="243">
        <v>1040</v>
      </c>
      <c r="L36" s="259">
        <f>K36*курс!B2</f>
        <v>30160</v>
      </c>
    </row>
    <row r="37" spans="1:12" s="191" customFormat="1" ht="32.25" thickBot="1">
      <c r="A37" s="243" t="s">
        <v>848</v>
      </c>
      <c r="B37" s="244" t="s">
        <v>856</v>
      </c>
      <c r="C37" s="243" t="s">
        <v>858</v>
      </c>
      <c r="D37" s="243"/>
      <c r="E37" s="243"/>
      <c r="F37" s="243"/>
      <c r="G37" s="243"/>
      <c r="H37" s="242"/>
      <c r="I37" s="242"/>
      <c r="J37" s="242"/>
      <c r="K37" s="243">
        <v>702</v>
      </c>
      <c r="L37" s="259">
        <f>K37*курс!B2</f>
        <v>20358</v>
      </c>
    </row>
    <row r="38" spans="1:12" s="191" customFormat="1" ht="32.25" thickBot="1">
      <c r="A38" s="243" t="s">
        <v>849</v>
      </c>
      <c r="B38" s="244" t="s">
        <v>856</v>
      </c>
      <c r="C38" s="243" t="s">
        <v>852</v>
      </c>
      <c r="D38" s="243"/>
      <c r="E38" s="243"/>
      <c r="F38" s="243"/>
      <c r="G38" s="243"/>
      <c r="H38" s="242"/>
      <c r="I38" s="242"/>
      <c r="J38" s="242"/>
      <c r="K38" s="243">
        <v>806</v>
      </c>
      <c r="L38" s="259">
        <f>K38*курс!B2</f>
        <v>23374</v>
      </c>
    </row>
    <row r="39" spans="1:12" s="191" customFormat="1" ht="32.25" thickBot="1">
      <c r="A39" s="243" t="s">
        <v>850</v>
      </c>
      <c r="B39" s="244" t="s">
        <v>856</v>
      </c>
      <c r="C39" s="243" t="s">
        <v>860</v>
      </c>
      <c r="D39" s="243"/>
      <c r="E39" s="243"/>
      <c r="F39" s="243"/>
      <c r="G39" s="243"/>
      <c r="H39" s="242"/>
      <c r="I39" s="242"/>
      <c r="J39" s="242"/>
      <c r="K39" s="243">
        <v>1040</v>
      </c>
      <c r="L39" s="259">
        <f>K39*курс!B2</f>
        <v>30160</v>
      </c>
    </row>
    <row r="40" spans="1:12" s="191" customFormat="1" ht="26.1" customHeight="1" thickBot="1">
      <c r="A40" s="310" t="s">
        <v>861</v>
      </c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2"/>
    </row>
    <row r="41" spans="1:12" s="245" customFormat="1" ht="32.25" thickBot="1">
      <c r="A41" s="243" t="s">
        <v>862</v>
      </c>
      <c r="B41" s="244" t="s">
        <v>863</v>
      </c>
      <c r="C41" s="243" t="s">
        <v>864</v>
      </c>
      <c r="D41" s="243"/>
      <c r="E41" s="243"/>
      <c r="F41" s="243"/>
      <c r="G41" s="243"/>
      <c r="H41" s="238"/>
      <c r="I41" s="238"/>
      <c r="J41" s="238"/>
      <c r="K41" s="243">
        <v>15.6</v>
      </c>
      <c r="L41" s="260">
        <f>K41*курс!B2</f>
        <v>452.4</v>
      </c>
    </row>
    <row r="42" spans="1:12" s="191" customFormat="1" ht="24" customHeight="1">
      <c r="A42" s="238"/>
      <c r="B42" s="238"/>
      <c r="C42" s="238"/>
      <c r="D42" s="238"/>
      <c r="E42" s="238"/>
      <c r="F42" s="238"/>
      <c r="G42" s="239"/>
      <c r="H42" s="238"/>
      <c r="I42" s="238"/>
      <c r="J42" s="240"/>
      <c r="K42" s="240"/>
      <c r="L42" s="241"/>
    </row>
    <row r="43" spans="1:12" s="191" customFormat="1" ht="27.95" customHeight="1">
      <c r="A43" s="171"/>
      <c r="B43" s="171"/>
      <c r="C43" s="171"/>
      <c r="D43" s="171"/>
      <c r="E43" s="171"/>
      <c r="F43" s="171"/>
      <c r="G43" s="189"/>
      <c r="H43" s="171"/>
      <c r="I43" s="171"/>
      <c r="J43" s="190"/>
      <c r="K43" s="190"/>
      <c r="L43" s="237"/>
    </row>
    <row r="44" spans="1:12" s="174" customFormat="1" ht="42.95" customHeight="1">
      <c r="A44" s="352" t="s">
        <v>828</v>
      </c>
      <c r="B44" s="352"/>
      <c r="C44" s="352"/>
      <c r="D44" s="352"/>
      <c r="E44" s="352"/>
      <c r="F44" s="352"/>
      <c r="G44" s="352"/>
      <c r="H44" s="352"/>
      <c r="I44" s="352"/>
      <c r="J44" s="352"/>
      <c r="K44" s="352"/>
      <c r="L44" s="352"/>
    </row>
    <row r="45" spans="1:12" s="174" customFormat="1" ht="29.1" customHeight="1">
      <c r="A45" s="353"/>
      <c r="B45" s="353"/>
      <c r="C45" s="353"/>
      <c r="D45" s="353"/>
      <c r="E45" s="353"/>
      <c r="F45" s="353"/>
      <c r="G45" s="353"/>
      <c r="H45" s="353"/>
      <c r="I45" s="353"/>
      <c r="J45" s="353"/>
      <c r="K45" s="353"/>
      <c r="L45" s="353"/>
    </row>
    <row r="46" spans="1:12" ht="27.95" customHeight="1">
      <c r="A46" s="246"/>
      <c r="B46" s="246"/>
      <c r="C46" s="246"/>
      <c r="D46" s="21"/>
      <c r="E46" s="246"/>
      <c r="F46" s="55"/>
      <c r="G46" s="279" t="s">
        <v>893</v>
      </c>
      <c r="H46" s="246"/>
      <c r="I46" s="246"/>
      <c r="J46" s="246"/>
      <c r="K46" s="246"/>
    </row>
    <row r="47" spans="1:12" ht="29.1" customHeight="1">
      <c r="A47" s="246"/>
      <c r="B47" s="246"/>
      <c r="C47" s="246"/>
      <c r="D47" s="21"/>
      <c r="E47" s="246"/>
      <c r="F47" s="55"/>
      <c r="G47" s="279" t="s">
        <v>891</v>
      </c>
      <c r="H47" s="246"/>
      <c r="I47" s="246"/>
      <c r="J47" s="246"/>
      <c r="K47" s="246"/>
    </row>
    <row r="48" spans="1:12" ht="30" customHeight="1">
      <c r="A48" s="53"/>
      <c r="B48" s="246"/>
      <c r="C48" s="54"/>
      <c r="D48" s="21"/>
      <c r="E48" s="246"/>
      <c r="F48" s="55"/>
      <c r="G48" s="279" t="s">
        <v>892</v>
      </c>
      <c r="H48" s="246"/>
      <c r="I48" s="246"/>
      <c r="J48" s="246"/>
      <c r="K48" s="246"/>
    </row>
    <row r="49" spans="1:11" ht="18" customHeight="1" thickBot="1">
      <c r="A49" s="153"/>
      <c r="B49" s="246"/>
      <c r="C49" s="54"/>
      <c r="D49" s="21"/>
      <c r="E49" s="246"/>
      <c r="F49" s="55"/>
      <c r="G49" s="283" t="s">
        <v>895</v>
      </c>
      <c r="H49" s="283"/>
      <c r="I49" s="283"/>
      <c r="J49" s="283"/>
      <c r="K49" s="283"/>
    </row>
  </sheetData>
  <sheetProtection algorithmName="SHA-512" hashValue="xWaTQ5FWhLS8Y5UriKP2Oa+zJ9YqazuoY3NzPRQPziDceU32qMA0yVG0/VP3jJtI62JTn/egYrPPCWVcdVT8Ug==" saltValue="osj/vLQgGXofadwx8u568g==" spinCount="100000" sheet="1" objects="1" scenarios="1"/>
  <mergeCells count="139">
    <mergeCell ref="K28:K29"/>
    <mergeCell ref="K30:K31"/>
    <mergeCell ref="K8:K9"/>
    <mergeCell ref="K10:K11"/>
    <mergeCell ref="K12:K13"/>
    <mergeCell ref="K14:K15"/>
    <mergeCell ref="K16:K17"/>
    <mergeCell ref="K18:K19"/>
    <mergeCell ref="A32:L32"/>
    <mergeCell ref="E30:E31"/>
    <mergeCell ref="F26:F27"/>
    <mergeCell ref="G26:G27"/>
    <mergeCell ref="H26:H27"/>
    <mergeCell ref="I26:I27"/>
    <mergeCell ref="J26:J27"/>
    <mergeCell ref="L26:L27"/>
    <mergeCell ref="G24:G25"/>
    <mergeCell ref="H24:H25"/>
    <mergeCell ref="I24:I25"/>
    <mergeCell ref="J24:J25"/>
    <mergeCell ref="L24:L25"/>
    <mergeCell ref="F24:F25"/>
    <mergeCell ref="K24:K25"/>
    <mergeCell ref="K26:K27"/>
    <mergeCell ref="A44:L44"/>
    <mergeCell ref="A45:L45"/>
    <mergeCell ref="G30:G31"/>
    <mergeCell ref="H30:H31"/>
    <mergeCell ref="I30:I31"/>
    <mergeCell ref="J30:J31"/>
    <mergeCell ref="L30:L31"/>
    <mergeCell ref="G28:G29"/>
    <mergeCell ref="H28:H29"/>
    <mergeCell ref="I28:I29"/>
    <mergeCell ref="J28:J29"/>
    <mergeCell ref="L28:L29"/>
    <mergeCell ref="A30:A31"/>
    <mergeCell ref="B30:B31"/>
    <mergeCell ref="C30:C31"/>
    <mergeCell ref="D30:D31"/>
    <mergeCell ref="F30:F31"/>
    <mergeCell ref="A28:A29"/>
    <mergeCell ref="B28:B29"/>
    <mergeCell ref="C28:C29"/>
    <mergeCell ref="D28:D29"/>
    <mergeCell ref="E28:E29"/>
    <mergeCell ref="F28:F29"/>
    <mergeCell ref="A40:L40"/>
    <mergeCell ref="A26:A27"/>
    <mergeCell ref="B26:B27"/>
    <mergeCell ref="C26:C27"/>
    <mergeCell ref="D26:D27"/>
    <mergeCell ref="E26:E27"/>
    <mergeCell ref="A24:A25"/>
    <mergeCell ref="B24:B25"/>
    <mergeCell ref="C24:C25"/>
    <mergeCell ref="D24:D25"/>
    <mergeCell ref="E24:E25"/>
    <mergeCell ref="F20:F21"/>
    <mergeCell ref="G20:G21"/>
    <mergeCell ref="H20:H21"/>
    <mergeCell ref="I20:I21"/>
    <mergeCell ref="J20:J21"/>
    <mergeCell ref="L20:L21"/>
    <mergeCell ref="K20:K21"/>
    <mergeCell ref="G18:G19"/>
    <mergeCell ref="H18:H19"/>
    <mergeCell ref="I18:I19"/>
    <mergeCell ref="J18:J19"/>
    <mergeCell ref="L18:L19"/>
    <mergeCell ref="F18:F19"/>
    <mergeCell ref="A20:A21"/>
    <mergeCell ref="B20:B21"/>
    <mergeCell ref="C20:C21"/>
    <mergeCell ref="D20:D21"/>
    <mergeCell ref="E20:E21"/>
    <mergeCell ref="A18:A19"/>
    <mergeCell ref="B18:B19"/>
    <mergeCell ref="C18:C19"/>
    <mergeCell ref="D18:D19"/>
    <mergeCell ref="E18:E19"/>
    <mergeCell ref="E14:E15"/>
    <mergeCell ref="F16:F17"/>
    <mergeCell ref="G16:G17"/>
    <mergeCell ref="H16:H17"/>
    <mergeCell ref="I16:I17"/>
    <mergeCell ref="J16:J17"/>
    <mergeCell ref="L16:L17"/>
    <mergeCell ref="G14:G15"/>
    <mergeCell ref="H14:H15"/>
    <mergeCell ref="I14:I15"/>
    <mergeCell ref="J14:J15"/>
    <mergeCell ref="L14:L15"/>
    <mergeCell ref="F14:F15"/>
    <mergeCell ref="G4:K4"/>
    <mergeCell ref="A12:A13"/>
    <mergeCell ref="B12:B13"/>
    <mergeCell ref="C12:C13"/>
    <mergeCell ref="D12:D13"/>
    <mergeCell ref="E12:E13"/>
    <mergeCell ref="A10:A11"/>
    <mergeCell ref="B10:B11"/>
    <mergeCell ref="C10:C11"/>
    <mergeCell ref="D10:D11"/>
    <mergeCell ref="E10:E11"/>
    <mergeCell ref="F12:F13"/>
    <mergeCell ref="G12:G13"/>
    <mergeCell ref="H12:H13"/>
    <mergeCell ref="I12:I13"/>
    <mergeCell ref="J12:J13"/>
    <mergeCell ref="G10:G11"/>
    <mergeCell ref="H10:H11"/>
    <mergeCell ref="I10:I11"/>
    <mergeCell ref="J10:J11"/>
    <mergeCell ref="F10:F11"/>
    <mergeCell ref="G49:K49"/>
    <mergeCell ref="I8:I9"/>
    <mergeCell ref="J8:J9"/>
    <mergeCell ref="L8:L9"/>
    <mergeCell ref="A6:L6"/>
    <mergeCell ref="A8:A9"/>
    <mergeCell ref="B8:B9"/>
    <mergeCell ref="C8:C9"/>
    <mergeCell ref="D8:D9"/>
    <mergeCell ref="E8:E9"/>
    <mergeCell ref="F8:F9"/>
    <mergeCell ref="G8:G9"/>
    <mergeCell ref="H8:H9"/>
    <mergeCell ref="L12:L13"/>
    <mergeCell ref="L10:L11"/>
    <mergeCell ref="A16:A17"/>
    <mergeCell ref="B16:B17"/>
    <mergeCell ref="C16:C17"/>
    <mergeCell ref="D16:D17"/>
    <mergeCell ref="E16:E17"/>
    <mergeCell ref="A14:A15"/>
    <mergeCell ref="B14:B15"/>
    <mergeCell ref="C14:C15"/>
    <mergeCell ref="D14:D15"/>
  </mergeCells>
  <pageMargins left="0.7" right="0.7" top="0.75" bottom="0.75" header="0.3" footer="0.3"/>
  <pageSetup paperSize="9" scale="44" orientation="portrait" verticalDpi="0" r:id="rId1"/>
  <rowBreaks count="1" manualBreakCount="1">
    <brk id="21" max="11" man="1"/>
  </rowBreaks>
  <ignoredErrors>
    <ignoredError sqref="L10:L31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08EC7-1CFB-9A4F-B093-BD4862A86272}">
  <sheetPr>
    <tabColor rgb="FF92D050"/>
  </sheetPr>
  <dimension ref="A1:K53"/>
  <sheetViews>
    <sheetView view="pageBreakPreview" zoomScaleNormal="100" zoomScaleSheetLayoutView="100" workbookViewId="0">
      <selection activeCell="E57" sqref="E57"/>
    </sheetView>
  </sheetViews>
  <sheetFormatPr defaultColWidth="11" defaultRowHeight="15.75"/>
  <cols>
    <col min="1" max="1" width="17.125" customWidth="1"/>
    <col min="2" max="2" width="28.625" customWidth="1"/>
    <col min="3" max="3" width="14.5" customWidth="1"/>
    <col min="4" max="4" width="13" style="2" customWidth="1"/>
    <col min="5" max="5" width="10.375" customWidth="1"/>
    <col min="6" max="6" width="19.625" style="10" customWidth="1"/>
    <col min="7" max="7" width="14.5" style="10" customWidth="1"/>
    <col min="8" max="8" width="9.5" style="10" hidden="1" customWidth="1"/>
    <col min="9" max="9" width="12.625" style="10" hidden="1" customWidth="1"/>
    <col min="10" max="10" width="19.875" hidden="1" customWidth="1"/>
    <col min="11" max="11" width="21.125" customWidth="1"/>
  </cols>
  <sheetData>
    <row r="1" spans="1:11" ht="27.95" customHeight="1">
      <c r="A1" s="246"/>
      <c r="B1" s="246"/>
      <c r="C1" s="246"/>
      <c r="D1" s="21"/>
      <c r="E1" s="246"/>
      <c r="F1" s="55"/>
      <c r="G1" s="279" t="s">
        <v>893</v>
      </c>
      <c r="H1" s="246"/>
      <c r="I1" s="246"/>
      <c r="J1" s="246"/>
      <c r="K1" s="246"/>
    </row>
    <row r="2" spans="1:11" ht="29.1" customHeight="1">
      <c r="A2" s="246"/>
      <c r="B2" s="246"/>
      <c r="C2" s="246"/>
      <c r="D2" s="21"/>
      <c r="E2" s="246"/>
      <c r="F2" s="55"/>
      <c r="G2" s="279" t="s">
        <v>891</v>
      </c>
      <c r="H2" s="246"/>
      <c r="I2" s="246"/>
      <c r="J2" s="246"/>
      <c r="K2" s="246"/>
    </row>
    <row r="3" spans="1:11" ht="30" customHeight="1">
      <c r="A3" s="53"/>
      <c r="B3" s="246"/>
      <c r="C3" s="54"/>
      <c r="D3" s="21"/>
      <c r="E3" s="246"/>
      <c r="F3" s="55"/>
      <c r="G3" s="279" t="s">
        <v>892</v>
      </c>
      <c r="H3" s="246"/>
      <c r="I3" s="246"/>
      <c r="J3" s="246"/>
      <c r="K3" s="246"/>
    </row>
    <row r="4" spans="1:11" ht="18" customHeight="1" thickBot="1">
      <c r="A4" s="153"/>
      <c r="B4" s="246"/>
      <c r="C4" s="54"/>
      <c r="D4" s="21"/>
      <c r="E4" s="246"/>
      <c r="F4" s="55"/>
      <c r="G4" s="283" t="s">
        <v>895</v>
      </c>
      <c r="H4" s="283"/>
      <c r="I4" s="283"/>
      <c r="J4" s="283"/>
      <c r="K4" s="283"/>
    </row>
    <row r="5" spans="1:11" ht="6.95" customHeight="1" thickBot="1"/>
    <row r="6" spans="1:11" s="1" customFormat="1" ht="30.95" customHeight="1" thickBot="1">
      <c r="A6" s="346" t="s">
        <v>810</v>
      </c>
      <c r="B6" s="311"/>
      <c r="C6" s="311"/>
      <c r="D6" s="311"/>
      <c r="E6" s="311"/>
      <c r="F6" s="311"/>
      <c r="G6" s="311"/>
      <c r="H6" s="311"/>
      <c r="I6" s="311"/>
      <c r="J6" s="311"/>
      <c r="K6" s="312"/>
    </row>
    <row r="7" spans="1:11" s="24" customFormat="1" ht="75" customHeight="1" thickBot="1">
      <c r="A7" s="22" t="s">
        <v>2</v>
      </c>
      <c r="B7" s="22" t="s">
        <v>3</v>
      </c>
      <c r="C7" s="22" t="s">
        <v>689</v>
      </c>
      <c r="D7" s="22" t="s">
        <v>868</v>
      </c>
      <c r="E7" s="22" t="s">
        <v>4</v>
      </c>
      <c r="F7" s="22" t="s">
        <v>224</v>
      </c>
      <c r="G7" s="22" t="s">
        <v>227</v>
      </c>
      <c r="H7" s="22" t="s">
        <v>228</v>
      </c>
      <c r="I7" s="22" t="s">
        <v>229</v>
      </c>
      <c r="J7" s="23" t="s">
        <v>74</v>
      </c>
      <c r="K7" s="23" t="s">
        <v>800</v>
      </c>
    </row>
    <row r="8" spans="1:11" s="7" customFormat="1" ht="80.099999999999994" customHeight="1">
      <c r="A8" s="325" t="s">
        <v>132</v>
      </c>
      <c r="B8" s="284"/>
      <c r="C8" s="284" t="s">
        <v>201</v>
      </c>
      <c r="D8" s="327" t="s">
        <v>691</v>
      </c>
      <c r="E8" s="284" t="s">
        <v>6</v>
      </c>
      <c r="F8" s="284"/>
      <c r="G8" s="286" t="s">
        <v>230</v>
      </c>
      <c r="H8" s="284"/>
      <c r="I8" s="284"/>
      <c r="J8" s="347">
        <v>56000</v>
      </c>
      <c r="K8" s="288">
        <f>J8*курс!B2</f>
        <v>1624000</v>
      </c>
    </row>
    <row r="9" spans="1:11" s="7" customFormat="1" ht="80.099999999999994" customHeight="1" thickBot="1">
      <c r="A9" s="326"/>
      <c r="B9" s="285"/>
      <c r="C9" s="285"/>
      <c r="D9" s="328"/>
      <c r="E9" s="285"/>
      <c r="F9" s="285"/>
      <c r="G9" s="287"/>
      <c r="H9" s="285"/>
      <c r="I9" s="285"/>
      <c r="J9" s="348"/>
      <c r="K9" s="289"/>
    </row>
    <row r="10" spans="1:11" s="7" customFormat="1" ht="53.1" customHeight="1">
      <c r="A10" s="5" t="s">
        <v>738</v>
      </c>
      <c r="B10" s="284"/>
      <c r="C10" s="5" t="s">
        <v>279</v>
      </c>
      <c r="D10" s="284" t="s">
        <v>691</v>
      </c>
      <c r="E10" s="284" t="s">
        <v>6</v>
      </c>
      <c r="F10" s="284"/>
      <c r="G10" s="286" t="s">
        <v>230</v>
      </c>
      <c r="H10" s="284"/>
      <c r="I10" s="284"/>
      <c r="J10" s="30">
        <v>15000</v>
      </c>
      <c r="K10" s="261">
        <f>J10*курс!B2</f>
        <v>435000</v>
      </c>
    </row>
    <row r="11" spans="1:11" s="10" customFormat="1" ht="53.1" customHeight="1">
      <c r="A11" s="13" t="s">
        <v>739</v>
      </c>
      <c r="B11" s="291"/>
      <c r="C11" s="13" t="s">
        <v>280</v>
      </c>
      <c r="D11" s="291"/>
      <c r="E11" s="291"/>
      <c r="F11" s="291"/>
      <c r="G11" s="290"/>
      <c r="H11" s="291"/>
      <c r="I11" s="291"/>
      <c r="J11" s="31">
        <v>25000</v>
      </c>
      <c r="K11" s="262">
        <f>J11*курс!B2</f>
        <v>725000</v>
      </c>
    </row>
    <row r="12" spans="1:11" s="7" customFormat="1" ht="53.1" customHeight="1" thickBot="1">
      <c r="A12" s="138" t="s">
        <v>740</v>
      </c>
      <c r="B12" s="285"/>
      <c r="C12" s="6" t="s">
        <v>281</v>
      </c>
      <c r="D12" s="285"/>
      <c r="E12" s="285"/>
      <c r="F12" s="285"/>
      <c r="G12" s="287"/>
      <c r="H12" s="285"/>
      <c r="I12" s="285"/>
      <c r="J12" s="172">
        <v>45000</v>
      </c>
      <c r="K12" s="263">
        <f>J12*курс!B2</f>
        <v>1305000</v>
      </c>
    </row>
    <row r="13" spans="1:11" s="7" customFormat="1" ht="80.099999999999994" customHeight="1">
      <c r="A13" s="284" t="s">
        <v>133</v>
      </c>
      <c r="B13" s="284"/>
      <c r="C13" s="284" t="s">
        <v>279</v>
      </c>
      <c r="D13" s="284" t="s">
        <v>888</v>
      </c>
      <c r="E13" s="284" t="s">
        <v>6</v>
      </c>
      <c r="F13" s="284"/>
      <c r="G13" s="286" t="s">
        <v>230</v>
      </c>
      <c r="H13" s="284"/>
      <c r="I13" s="284"/>
      <c r="J13" s="347">
        <v>9000</v>
      </c>
      <c r="K13" s="356">
        <f>J13*курс!B2</f>
        <v>261000</v>
      </c>
    </row>
    <row r="14" spans="1:11" s="7" customFormat="1" ht="80.099999999999994" customHeight="1" thickBot="1">
      <c r="A14" s="285"/>
      <c r="B14" s="285"/>
      <c r="C14" s="285"/>
      <c r="D14" s="285"/>
      <c r="E14" s="285"/>
      <c r="F14" s="285"/>
      <c r="G14" s="287"/>
      <c r="H14" s="285"/>
      <c r="I14" s="285"/>
      <c r="J14" s="348"/>
      <c r="K14" s="357"/>
    </row>
    <row r="15" spans="1:11" s="7" customFormat="1" ht="80.099999999999994" customHeight="1">
      <c r="A15" s="284" t="s">
        <v>134</v>
      </c>
      <c r="B15" s="284"/>
      <c r="C15" s="284" t="s">
        <v>279</v>
      </c>
      <c r="D15" s="284" t="s">
        <v>889</v>
      </c>
      <c r="E15" s="284" t="s">
        <v>6</v>
      </c>
      <c r="F15" s="284"/>
      <c r="G15" s="286" t="s">
        <v>246</v>
      </c>
      <c r="H15" s="284"/>
      <c r="I15" s="284"/>
      <c r="J15" s="347">
        <v>16000</v>
      </c>
      <c r="K15" s="356">
        <f>J15*курс!B2</f>
        <v>464000</v>
      </c>
    </row>
    <row r="16" spans="1:11" s="7" customFormat="1" ht="80.099999999999994" customHeight="1" thickBot="1">
      <c r="A16" s="285"/>
      <c r="B16" s="285"/>
      <c r="C16" s="285"/>
      <c r="D16" s="285"/>
      <c r="E16" s="285"/>
      <c r="F16" s="285"/>
      <c r="G16" s="287"/>
      <c r="H16" s="285"/>
      <c r="I16" s="285"/>
      <c r="J16" s="348"/>
      <c r="K16" s="357"/>
    </row>
    <row r="17" spans="1:11" s="7" customFormat="1" ht="80.099999999999994" customHeight="1">
      <c r="A17" s="284" t="s">
        <v>135</v>
      </c>
      <c r="B17" s="284"/>
      <c r="C17" s="284" t="s">
        <v>201</v>
      </c>
      <c r="D17" s="284" t="s">
        <v>97</v>
      </c>
      <c r="E17" s="284" t="s">
        <v>6</v>
      </c>
      <c r="F17" s="284"/>
      <c r="G17" s="286" t="s">
        <v>246</v>
      </c>
      <c r="H17" s="284"/>
      <c r="I17" s="284"/>
      <c r="J17" s="317">
        <v>60000</v>
      </c>
      <c r="K17" s="288">
        <f>J17*курс!B2</f>
        <v>1740000</v>
      </c>
    </row>
    <row r="18" spans="1:11" s="7" customFormat="1" ht="80.099999999999994" customHeight="1" thickBot="1">
      <c r="A18" s="285"/>
      <c r="B18" s="285"/>
      <c r="C18" s="285"/>
      <c r="D18" s="285"/>
      <c r="E18" s="285"/>
      <c r="F18" s="285"/>
      <c r="G18" s="287"/>
      <c r="H18" s="285"/>
      <c r="I18" s="285"/>
      <c r="J18" s="318"/>
      <c r="K18" s="289"/>
    </row>
    <row r="19" spans="1:11" s="7" customFormat="1" ht="80.099999999999994" customHeight="1">
      <c r="A19" s="284" t="s">
        <v>136</v>
      </c>
      <c r="B19" s="284"/>
      <c r="C19" s="284" t="s">
        <v>201</v>
      </c>
      <c r="D19" s="284" t="s">
        <v>886</v>
      </c>
      <c r="E19" s="284" t="s">
        <v>6</v>
      </c>
      <c r="F19" s="284"/>
      <c r="G19" s="286" t="s">
        <v>246</v>
      </c>
      <c r="H19" s="284"/>
      <c r="I19" s="284"/>
      <c r="J19" s="347">
        <v>75000</v>
      </c>
      <c r="K19" s="356">
        <f>J19*курс!B2</f>
        <v>2175000</v>
      </c>
    </row>
    <row r="20" spans="1:11" s="7" customFormat="1" ht="80.099999999999994" customHeight="1" thickBot="1">
      <c r="A20" s="285"/>
      <c r="B20" s="285"/>
      <c r="C20" s="285"/>
      <c r="D20" s="285"/>
      <c r="E20" s="285"/>
      <c r="F20" s="285"/>
      <c r="G20" s="287"/>
      <c r="H20" s="285"/>
      <c r="I20" s="285"/>
      <c r="J20" s="348"/>
      <c r="K20" s="357"/>
    </row>
    <row r="21" spans="1:11" s="7" customFormat="1" ht="80.099999999999994" customHeight="1">
      <c r="A21" s="284" t="s">
        <v>137</v>
      </c>
      <c r="B21" s="284"/>
      <c r="C21" s="284" t="s">
        <v>201</v>
      </c>
      <c r="D21" s="284" t="s">
        <v>887</v>
      </c>
      <c r="E21" s="284" t="s">
        <v>6</v>
      </c>
      <c r="F21" s="284"/>
      <c r="G21" s="286" t="s">
        <v>246</v>
      </c>
      <c r="H21" s="284"/>
      <c r="I21" s="284"/>
      <c r="J21" s="347">
        <v>90000</v>
      </c>
      <c r="K21" s="356">
        <f>J21*курс!B2</f>
        <v>2610000</v>
      </c>
    </row>
    <row r="22" spans="1:11" s="7" customFormat="1" ht="80.099999999999994" customHeight="1" thickBot="1">
      <c r="A22" s="285"/>
      <c r="B22" s="285"/>
      <c r="C22" s="285"/>
      <c r="D22" s="285"/>
      <c r="E22" s="285"/>
      <c r="F22" s="285"/>
      <c r="G22" s="287"/>
      <c r="H22" s="285"/>
      <c r="I22" s="285"/>
      <c r="J22" s="348"/>
      <c r="K22" s="357"/>
    </row>
    <row r="23" spans="1:11" s="7" customFormat="1" ht="80.099999999999994" customHeight="1">
      <c r="A23" s="284" t="s">
        <v>138</v>
      </c>
      <c r="B23" s="284"/>
      <c r="C23" s="284" t="s">
        <v>201</v>
      </c>
      <c r="D23" s="284" t="s">
        <v>97</v>
      </c>
      <c r="E23" s="284" t="s">
        <v>6</v>
      </c>
      <c r="F23" s="284"/>
      <c r="G23" s="286" t="s">
        <v>246</v>
      </c>
      <c r="H23" s="284"/>
      <c r="I23" s="284"/>
      <c r="J23" s="347">
        <v>52000</v>
      </c>
      <c r="K23" s="356">
        <f>J23*курс!B2</f>
        <v>1508000</v>
      </c>
    </row>
    <row r="24" spans="1:11" s="7" customFormat="1" ht="80.099999999999994" customHeight="1" thickBot="1">
      <c r="A24" s="285"/>
      <c r="B24" s="285"/>
      <c r="C24" s="285"/>
      <c r="D24" s="285"/>
      <c r="E24" s="285"/>
      <c r="F24" s="285"/>
      <c r="G24" s="287"/>
      <c r="H24" s="285"/>
      <c r="I24" s="285"/>
      <c r="J24" s="348"/>
      <c r="K24" s="357"/>
    </row>
    <row r="25" spans="1:11" s="142" customFormat="1" ht="80.099999999999994" customHeight="1">
      <c r="A25" s="284" t="s">
        <v>756</v>
      </c>
      <c r="B25" s="284"/>
      <c r="C25" s="284" t="s">
        <v>758</v>
      </c>
      <c r="D25" s="284" t="s">
        <v>214</v>
      </c>
      <c r="E25" s="5" t="s">
        <v>6</v>
      </c>
      <c r="F25" s="286" t="s">
        <v>347</v>
      </c>
      <c r="G25" s="284" t="s">
        <v>230</v>
      </c>
      <c r="H25" s="284"/>
      <c r="I25" s="284"/>
      <c r="J25" s="363">
        <v>1400</v>
      </c>
      <c r="K25" s="359">
        <f>J25*курс!B2</f>
        <v>40600</v>
      </c>
    </row>
    <row r="26" spans="1:11" s="142" customFormat="1" ht="80.099999999999994" customHeight="1" thickBot="1">
      <c r="A26" s="285"/>
      <c r="B26" s="285"/>
      <c r="C26" s="285"/>
      <c r="D26" s="285"/>
      <c r="E26" s="138" t="s">
        <v>60</v>
      </c>
      <c r="F26" s="287"/>
      <c r="G26" s="285"/>
      <c r="H26" s="285"/>
      <c r="I26" s="285"/>
      <c r="J26" s="364"/>
      <c r="K26" s="360"/>
    </row>
    <row r="27" spans="1:11" s="142" customFormat="1" ht="80.099999999999994" customHeight="1">
      <c r="A27" s="284" t="s">
        <v>757</v>
      </c>
      <c r="B27" s="284"/>
      <c r="C27" s="284" t="s">
        <v>759</v>
      </c>
      <c r="D27" s="284" t="s">
        <v>214</v>
      </c>
      <c r="E27" s="5" t="s">
        <v>6</v>
      </c>
      <c r="F27" s="286" t="s">
        <v>347</v>
      </c>
      <c r="G27" s="284" t="s">
        <v>230</v>
      </c>
      <c r="H27" s="284"/>
      <c r="I27" s="284"/>
      <c r="J27" s="363">
        <v>850</v>
      </c>
      <c r="K27" s="359">
        <f>J27*курс!B2</f>
        <v>24650</v>
      </c>
    </row>
    <row r="28" spans="1:11" s="142" customFormat="1" ht="80.099999999999994" customHeight="1" thickBot="1">
      <c r="A28" s="285"/>
      <c r="B28" s="285"/>
      <c r="C28" s="285"/>
      <c r="D28" s="285"/>
      <c r="E28" s="145" t="s">
        <v>60</v>
      </c>
      <c r="F28" s="287"/>
      <c r="G28" s="285"/>
      <c r="H28" s="285"/>
      <c r="I28" s="285"/>
      <c r="J28" s="364"/>
      <c r="K28" s="360"/>
    </row>
    <row r="29" spans="1:11" s="146" customFormat="1" ht="80.099999999999994" customHeight="1">
      <c r="A29" s="284" t="s">
        <v>772</v>
      </c>
      <c r="B29" s="284"/>
      <c r="C29" s="284" t="s">
        <v>765</v>
      </c>
      <c r="D29" s="284"/>
      <c r="E29" s="5" t="s">
        <v>6</v>
      </c>
      <c r="F29" s="286" t="s">
        <v>773</v>
      </c>
      <c r="G29" s="284" t="s">
        <v>230</v>
      </c>
      <c r="H29" s="144"/>
      <c r="I29" s="144"/>
      <c r="J29" s="363">
        <v>4000</v>
      </c>
      <c r="K29" s="359">
        <f>J29*курс!B2</f>
        <v>116000</v>
      </c>
    </row>
    <row r="30" spans="1:11" s="146" customFormat="1" ht="80.099999999999994" customHeight="1" thickBot="1">
      <c r="A30" s="285"/>
      <c r="B30" s="285"/>
      <c r="C30" s="285"/>
      <c r="D30" s="285"/>
      <c r="E30" s="144" t="s">
        <v>60</v>
      </c>
      <c r="F30" s="287"/>
      <c r="G30" s="285"/>
      <c r="H30" s="144"/>
      <c r="I30" s="144"/>
      <c r="J30" s="364"/>
      <c r="K30" s="360"/>
    </row>
    <row r="31" spans="1:11" s="7" customFormat="1" ht="80.099999999999994" customHeight="1">
      <c r="A31" s="284" t="s">
        <v>139</v>
      </c>
      <c r="B31" s="284"/>
      <c r="C31" s="284" t="s">
        <v>764</v>
      </c>
      <c r="D31" s="284" t="s">
        <v>216</v>
      </c>
      <c r="E31" s="284" t="s">
        <v>6</v>
      </c>
      <c r="F31" s="286" t="s">
        <v>766</v>
      </c>
      <c r="G31" s="286" t="s">
        <v>230</v>
      </c>
      <c r="H31" s="284"/>
      <c r="I31" s="284"/>
      <c r="J31" s="347">
        <v>3287.5</v>
      </c>
      <c r="K31" s="356">
        <f>J31*курс!B2</f>
        <v>95337.5</v>
      </c>
    </row>
    <row r="32" spans="1:11" s="7" customFormat="1" ht="80.099999999999994" customHeight="1" thickBot="1">
      <c r="A32" s="285"/>
      <c r="B32" s="291"/>
      <c r="C32" s="315"/>
      <c r="D32" s="291"/>
      <c r="E32" s="291"/>
      <c r="F32" s="365"/>
      <c r="G32" s="290"/>
      <c r="H32" s="315"/>
      <c r="I32" s="315"/>
      <c r="J32" s="367"/>
      <c r="K32" s="358"/>
    </row>
    <row r="33" spans="1:11" s="146" customFormat="1" ht="80.099999999999994" customHeight="1">
      <c r="A33" s="284" t="s">
        <v>777</v>
      </c>
      <c r="B33" s="291"/>
      <c r="C33" s="291" t="s">
        <v>765</v>
      </c>
      <c r="D33" s="291"/>
      <c r="E33" s="291"/>
      <c r="F33" s="290" t="s">
        <v>767</v>
      </c>
      <c r="G33" s="290"/>
      <c r="H33" s="144"/>
      <c r="I33" s="144"/>
      <c r="J33" s="368">
        <v>5917.5</v>
      </c>
      <c r="K33" s="366">
        <f>J33*курс!B2</f>
        <v>171607.5</v>
      </c>
    </row>
    <row r="34" spans="1:11" s="146" customFormat="1" ht="80.099999999999994" customHeight="1" thickBot="1">
      <c r="A34" s="285"/>
      <c r="B34" s="285"/>
      <c r="C34" s="285"/>
      <c r="D34" s="285"/>
      <c r="E34" s="285"/>
      <c r="F34" s="287"/>
      <c r="G34" s="287"/>
      <c r="H34" s="144"/>
      <c r="I34" s="144"/>
      <c r="J34" s="348"/>
      <c r="K34" s="357"/>
    </row>
    <row r="35" spans="1:11" s="7" customFormat="1" ht="80.099999999999994" customHeight="1">
      <c r="A35" s="284" t="s">
        <v>140</v>
      </c>
      <c r="B35" s="284"/>
      <c r="C35" s="361" t="s">
        <v>631</v>
      </c>
      <c r="D35" s="284" t="s">
        <v>218</v>
      </c>
      <c r="E35" s="284" t="s">
        <v>6</v>
      </c>
      <c r="F35" s="284" t="s">
        <v>367</v>
      </c>
      <c r="G35" s="286" t="s">
        <v>230</v>
      </c>
      <c r="H35" s="284"/>
      <c r="I35" s="284"/>
      <c r="J35" s="347">
        <v>6750</v>
      </c>
      <c r="K35" s="356">
        <f>J35*курс!B2</f>
        <v>195750</v>
      </c>
    </row>
    <row r="36" spans="1:11" s="7" customFormat="1" ht="80.099999999999994" customHeight="1" thickBot="1">
      <c r="A36" s="285"/>
      <c r="B36" s="285"/>
      <c r="C36" s="362"/>
      <c r="D36" s="285"/>
      <c r="E36" s="285"/>
      <c r="F36" s="285"/>
      <c r="G36" s="287"/>
      <c r="H36" s="285"/>
      <c r="I36" s="285"/>
      <c r="J36" s="348"/>
      <c r="K36" s="357"/>
    </row>
    <row r="37" spans="1:11" s="16" customFormat="1" ht="80.099999999999994" customHeight="1">
      <c r="A37" s="294" t="s">
        <v>141</v>
      </c>
      <c r="B37" s="294"/>
      <c r="C37" s="361" t="s">
        <v>631</v>
      </c>
      <c r="D37" s="294" t="s">
        <v>218</v>
      </c>
      <c r="E37" s="294" t="s">
        <v>6</v>
      </c>
      <c r="F37" s="286" t="s">
        <v>366</v>
      </c>
      <c r="G37" s="286" t="s">
        <v>230</v>
      </c>
      <c r="H37" s="284"/>
      <c r="I37" s="284"/>
      <c r="J37" s="300">
        <v>7340</v>
      </c>
      <c r="K37" s="354">
        <f>J37*курс!B2</f>
        <v>212860</v>
      </c>
    </row>
    <row r="38" spans="1:11" s="16" customFormat="1" ht="80.099999999999994" customHeight="1" thickBot="1">
      <c r="A38" s="295"/>
      <c r="B38" s="295"/>
      <c r="C38" s="362"/>
      <c r="D38" s="295"/>
      <c r="E38" s="295"/>
      <c r="F38" s="287"/>
      <c r="G38" s="287"/>
      <c r="H38" s="285"/>
      <c r="I38" s="285"/>
      <c r="J38" s="301"/>
      <c r="K38" s="355"/>
    </row>
    <row r="39" spans="1:11" s="16" customFormat="1" ht="84.95" customHeight="1">
      <c r="A39" s="149" t="s">
        <v>747</v>
      </c>
      <c r="B39" s="294"/>
      <c r="C39" s="15" t="s">
        <v>63</v>
      </c>
      <c r="D39" s="284" t="s">
        <v>890</v>
      </c>
      <c r="E39" s="284" t="s">
        <v>6</v>
      </c>
      <c r="F39" s="286" t="s">
        <v>364</v>
      </c>
      <c r="G39" s="286" t="s">
        <v>230</v>
      </c>
      <c r="H39" s="143"/>
      <c r="I39" s="143"/>
      <c r="J39" s="19">
        <v>600</v>
      </c>
      <c r="K39" s="264">
        <f>J39*курс!B2</f>
        <v>17400</v>
      </c>
    </row>
    <row r="40" spans="1:11" s="7" customFormat="1" ht="84.95" customHeight="1" thickBot="1">
      <c r="A40" s="151" t="s">
        <v>142</v>
      </c>
      <c r="B40" s="297"/>
      <c r="C40" s="13" t="s">
        <v>768</v>
      </c>
      <c r="D40" s="291"/>
      <c r="E40" s="291"/>
      <c r="F40" s="290"/>
      <c r="G40" s="290"/>
      <c r="H40" s="144"/>
      <c r="I40" s="144"/>
      <c r="J40" s="20">
        <v>1000</v>
      </c>
      <c r="K40" s="265">
        <f>J40*курс!B2</f>
        <v>29000</v>
      </c>
    </row>
    <row r="41" spans="1:11" s="7" customFormat="1" ht="42" customHeight="1">
      <c r="A41" s="5" t="s">
        <v>744</v>
      </c>
      <c r="B41" s="284"/>
      <c r="C41" s="5" t="s">
        <v>148</v>
      </c>
      <c r="D41" s="284" t="s">
        <v>216</v>
      </c>
      <c r="E41" s="284" t="s">
        <v>6</v>
      </c>
      <c r="F41" s="284" t="s">
        <v>365</v>
      </c>
      <c r="G41" s="286" t="s">
        <v>230</v>
      </c>
      <c r="H41" s="284"/>
      <c r="I41" s="284"/>
      <c r="J41" s="17">
        <v>4578</v>
      </c>
      <c r="K41" s="266">
        <f>J41*курс!B2</f>
        <v>132762</v>
      </c>
    </row>
    <row r="42" spans="1:11" s="7" customFormat="1" ht="42" customHeight="1">
      <c r="A42" s="13" t="s">
        <v>745</v>
      </c>
      <c r="B42" s="291"/>
      <c r="C42" s="13" t="s">
        <v>149</v>
      </c>
      <c r="D42" s="291"/>
      <c r="E42" s="291"/>
      <c r="F42" s="291"/>
      <c r="G42" s="290"/>
      <c r="H42" s="315"/>
      <c r="I42" s="315"/>
      <c r="J42" s="18">
        <v>7423</v>
      </c>
      <c r="K42" s="267">
        <f>J42*курс!B2</f>
        <v>215267</v>
      </c>
    </row>
    <row r="43" spans="1:11" s="7" customFormat="1" ht="42" customHeight="1">
      <c r="A43" s="13" t="s">
        <v>746</v>
      </c>
      <c r="B43" s="291"/>
      <c r="C43" s="13" t="s">
        <v>150</v>
      </c>
      <c r="D43" s="291"/>
      <c r="E43" s="291"/>
      <c r="F43" s="291"/>
      <c r="G43" s="290"/>
      <c r="H43" s="291"/>
      <c r="I43" s="291"/>
      <c r="J43" s="18">
        <v>9757</v>
      </c>
      <c r="K43" s="267">
        <f>J43*курс!B2</f>
        <v>282953</v>
      </c>
    </row>
    <row r="44" spans="1:11" s="7" customFormat="1" ht="42" customHeight="1" thickBot="1">
      <c r="A44" s="138" t="s">
        <v>143</v>
      </c>
      <c r="B44" s="285"/>
      <c r="C44" s="6" t="s">
        <v>151</v>
      </c>
      <c r="D44" s="285"/>
      <c r="E44" s="285"/>
      <c r="F44" s="285"/>
      <c r="G44" s="287"/>
      <c r="H44" s="285"/>
      <c r="I44" s="285"/>
      <c r="J44" s="14">
        <v>12746</v>
      </c>
      <c r="K44" s="268">
        <f>J44*курс!B2</f>
        <v>369634</v>
      </c>
    </row>
    <row r="45" spans="1:11" s="146" customFormat="1" ht="42" customHeight="1" thickBot="1">
      <c r="A45" s="5" t="s">
        <v>774</v>
      </c>
      <c r="B45" s="284"/>
      <c r="C45" s="5" t="s">
        <v>771</v>
      </c>
      <c r="D45" s="284" t="s">
        <v>890</v>
      </c>
      <c r="E45" s="284" t="s">
        <v>6</v>
      </c>
      <c r="F45" s="286" t="s">
        <v>366</v>
      </c>
      <c r="G45" s="286" t="s">
        <v>230</v>
      </c>
      <c r="H45" s="144"/>
      <c r="I45" s="144"/>
      <c r="J45" s="58">
        <v>425</v>
      </c>
      <c r="K45" s="269">
        <f>J45*курс!B2</f>
        <v>12325</v>
      </c>
    </row>
    <row r="46" spans="1:11" s="7" customFormat="1" ht="42" customHeight="1">
      <c r="A46" s="147" t="s">
        <v>775</v>
      </c>
      <c r="B46" s="291"/>
      <c r="C46" s="147" t="s">
        <v>152</v>
      </c>
      <c r="D46" s="291"/>
      <c r="E46" s="291"/>
      <c r="F46" s="290"/>
      <c r="G46" s="290"/>
      <c r="H46" s="284"/>
      <c r="I46" s="284"/>
      <c r="J46" s="176" t="s">
        <v>363</v>
      </c>
      <c r="K46" s="155" t="s">
        <v>363</v>
      </c>
    </row>
    <row r="47" spans="1:11" s="7" customFormat="1" ht="42" customHeight="1">
      <c r="A47" s="13" t="s">
        <v>742</v>
      </c>
      <c r="B47" s="291"/>
      <c r="C47" s="13" t="s">
        <v>769</v>
      </c>
      <c r="D47" s="291"/>
      <c r="E47" s="291"/>
      <c r="F47" s="290"/>
      <c r="G47" s="290"/>
      <c r="H47" s="315"/>
      <c r="I47" s="315"/>
      <c r="J47" s="20">
        <v>650</v>
      </c>
      <c r="K47" s="265">
        <f>J47*курс!B2</f>
        <v>18850</v>
      </c>
    </row>
    <row r="48" spans="1:11" s="7" customFormat="1" ht="42" customHeight="1">
      <c r="A48" s="13" t="s">
        <v>776</v>
      </c>
      <c r="B48" s="291"/>
      <c r="C48" s="13" t="s">
        <v>153</v>
      </c>
      <c r="D48" s="291"/>
      <c r="E48" s="291"/>
      <c r="F48" s="290"/>
      <c r="G48" s="290"/>
      <c r="H48" s="291"/>
      <c r="I48" s="291"/>
      <c r="J48" s="59" t="s">
        <v>363</v>
      </c>
      <c r="K48" s="59" t="s">
        <v>363</v>
      </c>
    </row>
    <row r="49" spans="1:11" s="7" customFormat="1" ht="42" customHeight="1" thickBot="1">
      <c r="A49" s="138" t="s">
        <v>743</v>
      </c>
      <c r="B49" s="285"/>
      <c r="C49" s="6" t="s">
        <v>770</v>
      </c>
      <c r="D49" s="285"/>
      <c r="E49" s="285"/>
      <c r="F49" s="287"/>
      <c r="G49" s="287"/>
      <c r="H49" s="285"/>
      <c r="I49" s="285"/>
      <c r="J49" s="14">
        <v>970</v>
      </c>
      <c r="K49" s="268">
        <f>J49*курс!B2</f>
        <v>28130</v>
      </c>
    </row>
    <row r="50" spans="1:11" ht="27.95" customHeight="1">
      <c r="A50" s="246"/>
      <c r="B50" s="246"/>
      <c r="C50" s="246"/>
      <c r="D50" s="21"/>
      <c r="E50" s="246"/>
      <c r="F50" s="55"/>
      <c r="G50" s="279" t="s">
        <v>893</v>
      </c>
      <c r="H50" s="246"/>
      <c r="I50" s="246"/>
      <c r="J50" s="246"/>
      <c r="K50" s="246"/>
    </row>
    <row r="51" spans="1:11" ht="29.1" customHeight="1">
      <c r="A51" s="246"/>
      <c r="B51" s="246"/>
      <c r="C51" s="246"/>
      <c r="D51" s="21"/>
      <c r="E51" s="246"/>
      <c r="F51" s="55"/>
      <c r="G51" s="279" t="s">
        <v>891</v>
      </c>
      <c r="H51" s="246"/>
      <c r="I51" s="246"/>
      <c r="J51" s="246"/>
      <c r="K51" s="246"/>
    </row>
    <row r="52" spans="1:11" ht="30" customHeight="1">
      <c r="A52" s="53"/>
      <c r="B52" s="246"/>
      <c r="C52" s="54"/>
      <c r="D52" s="21"/>
      <c r="E52" s="246"/>
      <c r="F52" s="55"/>
      <c r="G52" s="279" t="s">
        <v>892</v>
      </c>
      <c r="H52" s="246"/>
      <c r="I52" s="246"/>
      <c r="J52" s="246"/>
      <c r="K52" s="246"/>
    </row>
    <row r="53" spans="1:11" ht="18" customHeight="1" thickBot="1">
      <c r="A53" s="153"/>
      <c r="B53" s="246"/>
      <c r="C53" s="54"/>
      <c r="D53" s="21"/>
      <c r="E53" s="246"/>
      <c r="F53" s="55"/>
      <c r="G53" s="283" t="s">
        <v>895</v>
      </c>
      <c r="H53" s="283"/>
      <c r="I53" s="283"/>
      <c r="J53" s="283"/>
      <c r="K53" s="283"/>
    </row>
  </sheetData>
  <sheetProtection algorithmName="SHA-512" hashValue="BY+jEsCOz57diAcg2c050ljC5MgnujdcxqjvRyQ9bjMW0dZOgWHLxkoGhHpLcyK31pLgXPtqkinvxad/S+BKmg==" saltValue="DRSDH9/lR6whcNm39xTuUA==" spinCount="100000" sheet="1" objects="1" scenarios="1"/>
  <mergeCells count="176">
    <mergeCell ref="B45:B49"/>
    <mergeCell ref="D45:D49"/>
    <mergeCell ref="E45:E49"/>
    <mergeCell ref="F45:F49"/>
    <mergeCell ref="G45:G49"/>
    <mergeCell ref="A29:A30"/>
    <mergeCell ref="C29:C30"/>
    <mergeCell ref="F29:F30"/>
    <mergeCell ref="A37:A38"/>
    <mergeCell ref="D37:D38"/>
    <mergeCell ref="B29:B30"/>
    <mergeCell ref="C31:C32"/>
    <mergeCell ref="G37:G38"/>
    <mergeCell ref="I31:I32"/>
    <mergeCell ref="I35:I36"/>
    <mergeCell ref="I37:I38"/>
    <mergeCell ref="H41:H42"/>
    <mergeCell ref="H43:H44"/>
    <mergeCell ref="H46:H47"/>
    <mergeCell ref="G31:G34"/>
    <mergeCell ref="F35:F36"/>
    <mergeCell ref="F37:F38"/>
    <mergeCell ref="F39:F40"/>
    <mergeCell ref="F41:F44"/>
    <mergeCell ref="G39:G40"/>
    <mergeCell ref="G41:G44"/>
    <mergeCell ref="I41:I42"/>
    <mergeCell ref="I43:I44"/>
    <mergeCell ref="I46:I47"/>
    <mergeCell ref="I48:I49"/>
    <mergeCell ref="H48:H49"/>
    <mergeCell ref="H15:H16"/>
    <mergeCell ref="H17:H18"/>
    <mergeCell ref="H19:H20"/>
    <mergeCell ref="H21:H22"/>
    <mergeCell ref="H23:H24"/>
    <mergeCell ref="H31:H32"/>
    <mergeCell ref="G8:G9"/>
    <mergeCell ref="G10:G12"/>
    <mergeCell ref="G13:G14"/>
    <mergeCell ref="G15:G16"/>
    <mergeCell ref="G17:G18"/>
    <mergeCell ref="G19:G20"/>
    <mergeCell ref="G21:G22"/>
    <mergeCell ref="G23:G24"/>
    <mergeCell ref="G29:G30"/>
    <mergeCell ref="I10:I12"/>
    <mergeCell ref="B10:B12"/>
    <mergeCell ref="D10:D12"/>
    <mergeCell ref="K15:K16"/>
    <mergeCell ref="A13:A14"/>
    <mergeCell ref="B13:B14"/>
    <mergeCell ref="C13:C14"/>
    <mergeCell ref="D13:D14"/>
    <mergeCell ref="K13:K14"/>
    <mergeCell ref="I13:I14"/>
    <mergeCell ref="I15:I16"/>
    <mergeCell ref="A15:A16"/>
    <mergeCell ref="B15:B16"/>
    <mergeCell ref="C15:C16"/>
    <mergeCell ref="D15:D16"/>
    <mergeCell ref="E15:E16"/>
    <mergeCell ref="E13:E14"/>
    <mergeCell ref="F10:F12"/>
    <mergeCell ref="F13:F14"/>
    <mergeCell ref="F15:F16"/>
    <mergeCell ref="J13:J14"/>
    <mergeCell ref="J15:J16"/>
    <mergeCell ref="H10:H12"/>
    <mergeCell ref="H13:H14"/>
    <mergeCell ref="A6:K6"/>
    <mergeCell ref="A8:A9"/>
    <mergeCell ref="B8:B9"/>
    <mergeCell ref="C8:C9"/>
    <mergeCell ref="D8:D9"/>
    <mergeCell ref="K8:K9"/>
    <mergeCell ref="E8:E9"/>
    <mergeCell ref="I8:I9"/>
    <mergeCell ref="F8:F9"/>
    <mergeCell ref="J8:J9"/>
    <mergeCell ref="H8:H9"/>
    <mergeCell ref="A19:A20"/>
    <mergeCell ref="B19:B20"/>
    <mergeCell ref="C19:C20"/>
    <mergeCell ref="D19:D20"/>
    <mergeCell ref="E17:E18"/>
    <mergeCell ref="F31:F32"/>
    <mergeCell ref="K19:K20"/>
    <mergeCell ref="A17:A18"/>
    <mergeCell ref="I23:I24"/>
    <mergeCell ref="F17:F18"/>
    <mergeCell ref="F19:F20"/>
    <mergeCell ref="F21:F22"/>
    <mergeCell ref="F23:F24"/>
    <mergeCell ref="B31:B34"/>
    <mergeCell ref="C33:C34"/>
    <mergeCell ref="D31:D34"/>
    <mergeCell ref="E31:E34"/>
    <mergeCell ref="F33:F34"/>
    <mergeCell ref="K33:K34"/>
    <mergeCell ref="A25:A26"/>
    <mergeCell ref="J29:J30"/>
    <mergeCell ref="J31:J32"/>
    <mergeCell ref="J33:J34"/>
    <mergeCell ref="J17:J18"/>
    <mergeCell ref="B17:B18"/>
    <mergeCell ref="C17:C18"/>
    <mergeCell ref="D17:D18"/>
    <mergeCell ref="K17:K18"/>
    <mergeCell ref="I17:I18"/>
    <mergeCell ref="I19:I20"/>
    <mergeCell ref="H35:H36"/>
    <mergeCell ref="H37:H38"/>
    <mergeCell ref="E35:E36"/>
    <mergeCell ref="E37:E38"/>
    <mergeCell ref="B25:B26"/>
    <mergeCell ref="C25:C26"/>
    <mergeCell ref="D25:D26"/>
    <mergeCell ref="F25:F26"/>
    <mergeCell ref="G25:G26"/>
    <mergeCell ref="H25:H26"/>
    <mergeCell ref="I25:I26"/>
    <mergeCell ref="J27:J28"/>
    <mergeCell ref="J35:J36"/>
    <mergeCell ref="J37:J38"/>
    <mergeCell ref="J19:J20"/>
    <mergeCell ref="J21:J22"/>
    <mergeCell ref="B37:B38"/>
    <mergeCell ref="C37:C38"/>
    <mergeCell ref="K27:K28"/>
    <mergeCell ref="A21:A22"/>
    <mergeCell ref="A23:A24"/>
    <mergeCell ref="A31:A32"/>
    <mergeCell ref="A35:A36"/>
    <mergeCell ref="B21:B22"/>
    <mergeCell ref="C21:C22"/>
    <mergeCell ref="B35:B36"/>
    <mergeCell ref="C35:C36"/>
    <mergeCell ref="D35:D36"/>
    <mergeCell ref="D21:D22"/>
    <mergeCell ref="D23:D24"/>
    <mergeCell ref="D29:D30"/>
    <mergeCell ref="A33:A34"/>
    <mergeCell ref="A27:A28"/>
    <mergeCell ref="C27:C28"/>
    <mergeCell ref="B27:B28"/>
    <mergeCell ref="K29:K30"/>
    <mergeCell ref="G35:G36"/>
    <mergeCell ref="J23:J24"/>
    <mergeCell ref="J25:J26"/>
    <mergeCell ref="B23:B24"/>
    <mergeCell ref="C23:C24"/>
    <mergeCell ref="G53:K53"/>
    <mergeCell ref="G4:K4"/>
    <mergeCell ref="D41:D44"/>
    <mergeCell ref="B41:B44"/>
    <mergeCell ref="E10:E12"/>
    <mergeCell ref="E41:E44"/>
    <mergeCell ref="B39:B40"/>
    <mergeCell ref="D39:D40"/>
    <mergeCell ref="E39:E40"/>
    <mergeCell ref="E21:E22"/>
    <mergeCell ref="E19:E20"/>
    <mergeCell ref="K37:K38"/>
    <mergeCell ref="K21:K22"/>
    <mergeCell ref="K23:K24"/>
    <mergeCell ref="K31:K32"/>
    <mergeCell ref="K35:K36"/>
    <mergeCell ref="E23:E24"/>
    <mergeCell ref="I21:I22"/>
    <mergeCell ref="D27:D28"/>
    <mergeCell ref="K25:K26"/>
    <mergeCell ref="F27:F28"/>
    <mergeCell ref="G27:G28"/>
    <mergeCell ref="H27:H28"/>
    <mergeCell ref="I27:I28"/>
  </mergeCells>
  <pageMargins left="0.7" right="0.7" top="0.75" bottom="0.75" header="0.3" footer="0.3"/>
  <pageSetup paperSize="9" scale="58" fitToHeight="3" orientation="portrait" verticalDpi="0" r:id="rId1"/>
  <rowBreaks count="2" manualBreakCount="2">
    <brk id="22" max="16383" man="1"/>
    <brk id="30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C7186-7AA5-2442-8908-EF9F1354F820}">
  <sheetPr>
    <tabColor theme="7"/>
  </sheetPr>
  <dimension ref="A1:N216"/>
  <sheetViews>
    <sheetView tabSelected="1" view="pageBreakPreview" topLeftCell="C8" zoomScale="89" zoomScaleNormal="100" zoomScaleSheetLayoutView="89" workbookViewId="0">
      <selection activeCell="O30" sqref="O30"/>
    </sheetView>
  </sheetViews>
  <sheetFormatPr defaultColWidth="12.5" defaultRowHeight="15"/>
  <cols>
    <col min="1" max="1" width="23.5" style="123" customWidth="1"/>
    <col min="2" max="2" width="79.5" style="70" customWidth="1"/>
    <col min="3" max="3" width="11.125" style="124" customWidth="1"/>
    <col min="4" max="4" width="11.375" style="124" customWidth="1"/>
    <col min="5" max="5" width="12.625" style="124" customWidth="1"/>
    <col min="6" max="6" width="14.875" style="124" customWidth="1"/>
    <col min="7" max="7" width="11.125" style="124" customWidth="1"/>
    <col min="8" max="8" width="13" style="70" customWidth="1"/>
    <col min="9" max="9" width="12.125" style="70" customWidth="1"/>
    <col min="10" max="10" width="7.375" style="71" customWidth="1"/>
    <col min="11" max="11" width="13.125" style="71" bestFit="1" customWidth="1"/>
    <col min="12" max="12" width="6.375" style="72" hidden="1" customWidth="1"/>
    <col min="13" max="13" width="12.5" style="72" customWidth="1"/>
    <col min="14" max="14" width="9.125" style="72" hidden="1" customWidth="1"/>
    <col min="15" max="16384" width="12.5" style="72"/>
  </cols>
  <sheetData>
    <row r="1" spans="1:14" customFormat="1" ht="27.95" customHeight="1">
      <c r="A1" s="246"/>
      <c r="B1" s="246"/>
      <c r="C1" s="246"/>
      <c r="D1" s="21"/>
      <c r="E1" s="246"/>
      <c r="F1" s="55"/>
      <c r="G1" s="279" t="s">
        <v>893</v>
      </c>
      <c r="H1" s="246"/>
      <c r="I1" s="246"/>
      <c r="J1" s="246"/>
      <c r="K1" s="246"/>
    </row>
    <row r="2" spans="1:14" customFormat="1" ht="29.1" customHeight="1">
      <c r="A2" s="246"/>
      <c r="B2" s="246"/>
      <c r="C2" s="246"/>
      <c r="D2" s="21"/>
      <c r="E2" s="246"/>
      <c r="F2" s="55"/>
      <c r="G2" s="279" t="s">
        <v>891</v>
      </c>
      <c r="H2" s="246"/>
      <c r="I2" s="246"/>
      <c r="J2" s="246"/>
      <c r="K2" s="246"/>
    </row>
    <row r="3" spans="1:14" customFormat="1" ht="30" customHeight="1">
      <c r="A3" s="53"/>
      <c r="B3" s="246"/>
      <c r="C3" s="54"/>
      <c r="D3" s="21"/>
      <c r="E3" s="246"/>
      <c r="F3" s="55"/>
      <c r="G3" s="279" t="s">
        <v>892</v>
      </c>
      <c r="H3" s="246"/>
      <c r="I3" s="246"/>
      <c r="J3" s="246"/>
      <c r="K3" s="246"/>
    </row>
    <row r="4" spans="1:14" customFormat="1" ht="18" customHeight="1" thickBot="1">
      <c r="A4" s="153"/>
      <c r="B4" s="246"/>
      <c r="C4" s="54"/>
      <c r="D4" s="21"/>
      <c r="E4" s="246"/>
      <c r="F4" s="55"/>
      <c r="G4" s="283" t="s">
        <v>895</v>
      </c>
      <c r="H4" s="283"/>
      <c r="I4" s="283"/>
      <c r="J4" s="283"/>
      <c r="K4" s="283"/>
    </row>
    <row r="5" spans="1:14" ht="6.95" customHeight="1" thickBot="1"/>
    <row r="6" spans="1:14" s="63" customFormat="1" ht="65.099999999999994" customHeight="1" thickBot="1">
      <c r="A6" s="60"/>
      <c r="B6" s="61" t="s">
        <v>830</v>
      </c>
      <c r="C6" s="60" t="s">
        <v>569</v>
      </c>
      <c r="D6" s="60" t="s">
        <v>570</v>
      </c>
      <c r="E6" s="60" t="s">
        <v>571</v>
      </c>
      <c r="F6" s="60" t="s">
        <v>572</v>
      </c>
      <c r="G6" s="60" t="s">
        <v>573</v>
      </c>
      <c r="H6" s="60" t="s">
        <v>574</v>
      </c>
      <c r="I6" s="60" t="s">
        <v>575</v>
      </c>
      <c r="J6" s="60" t="s">
        <v>368</v>
      </c>
      <c r="K6" s="60" t="s">
        <v>576</v>
      </c>
      <c r="L6" s="60" t="s">
        <v>74</v>
      </c>
      <c r="M6" s="60" t="s">
        <v>800</v>
      </c>
      <c r="N6" s="62" t="s">
        <v>369</v>
      </c>
    </row>
    <row r="7" spans="1:14" s="64" customFormat="1" ht="20.100000000000001" customHeight="1">
      <c r="A7" s="375" t="s">
        <v>577</v>
      </c>
      <c r="B7" s="376"/>
      <c r="C7" s="376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7"/>
    </row>
    <row r="8" spans="1:14" ht="20.100000000000001" customHeight="1">
      <c r="A8" s="196" t="s">
        <v>370</v>
      </c>
      <c r="B8" s="204"/>
      <c r="C8" s="200">
        <v>2</v>
      </c>
      <c r="D8" s="67">
        <v>0.5</v>
      </c>
      <c r="E8" s="68">
        <v>76</v>
      </c>
      <c r="F8" s="68">
        <v>1</v>
      </c>
      <c r="G8" s="68" t="s">
        <v>371</v>
      </c>
      <c r="H8" s="68" t="s">
        <v>372</v>
      </c>
      <c r="I8" s="68" t="s">
        <v>373</v>
      </c>
      <c r="J8" s="68" t="s">
        <v>374</v>
      </c>
      <c r="K8" s="68" t="s">
        <v>374</v>
      </c>
      <c r="L8" s="69">
        <v>25</v>
      </c>
      <c r="M8" s="270">
        <f>L8*курс!B2</f>
        <v>725</v>
      </c>
      <c r="N8" s="69" t="e">
        <f>ROUND(M8*[1]курс!$B$1,0)</f>
        <v>#REF!</v>
      </c>
    </row>
    <row r="9" spans="1:14" ht="20.100000000000001" customHeight="1">
      <c r="A9" s="196" t="s">
        <v>375</v>
      </c>
      <c r="B9" s="205"/>
      <c r="C9" s="200">
        <v>2</v>
      </c>
      <c r="D9" s="67">
        <v>0.5</v>
      </c>
      <c r="E9" s="68">
        <v>76</v>
      </c>
      <c r="F9" s="68">
        <v>1</v>
      </c>
      <c r="G9" s="68" t="s">
        <v>371</v>
      </c>
      <c r="H9" s="68" t="s">
        <v>376</v>
      </c>
      <c r="I9" s="68" t="s">
        <v>373</v>
      </c>
      <c r="J9" s="68" t="s">
        <v>374</v>
      </c>
      <c r="K9" s="68" t="s">
        <v>374</v>
      </c>
      <c r="L9" s="69">
        <v>25</v>
      </c>
      <c r="M9" s="270">
        <f>L9*курс!B2</f>
        <v>725</v>
      </c>
      <c r="N9" s="69" t="e">
        <f>ROUND(M9*[1]курс!$B$1,0)</f>
        <v>#REF!</v>
      </c>
    </row>
    <row r="10" spans="1:14" ht="20.100000000000001" customHeight="1">
      <c r="A10" s="197" t="s">
        <v>377</v>
      </c>
      <c r="B10" s="206"/>
      <c r="C10" s="201">
        <v>2</v>
      </c>
      <c r="D10" s="74">
        <v>0.5</v>
      </c>
      <c r="E10" s="75">
        <v>76</v>
      </c>
      <c r="F10" s="75">
        <v>1</v>
      </c>
      <c r="G10" s="75" t="s">
        <v>371</v>
      </c>
      <c r="H10" s="68" t="s">
        <v>378</v>
      </c>
      <c r="I10" s="75" t="s">
        <v>373</v>
      </c>
      <c r="J10" s="75" t="s">
        <v>374</v>
      </c>
      <c r="K10" s="75" t="s">
        <v>374</v>
      </c>
      <c r="L10" s="69">
        <v>25</v>
      </c>
      <c r="M10" s="270">
        <f>L10*курс!B2</f>
        <v>725</v>
      </c>
      <c r="N10" s="69" t="e">
        <f>ROUND(M10*[1]курс!$B$1,0)</f>
        <v>#REF!</v>
      </c>
    </row>
    <row r="11" spans="1:14" ht="20.100000000000001" customHeight="1">
      <c r="A11" s="197" t="s">
        <v>379</v>
      </c>
      <c r="B11" s="206"/>
      <c r="C11" s="201">
        <v>2</v>
      </c>
      <c r="D11" s="74">
        <v>0.5</v>
      </c>
      <c r="E11" s="75">
        <v>76</v>
      </c>
      <c r="F11" s="75">
        <v>1</v>
      </c>
      <c r="G11" s="75" t="s">
        <v>371</v>
      </c>
      <c r="H11" s="68" t="s">
        <v>380</v>
      </c>
      <c r="I11" s="75" t="s">
        <v>373</v>
      </c>
      <c r="J11" s="75" t="s">
        <v>374</v>
      </c>
      <c r="K11" s="75" t="s">
        <v>374</v>
      </c>
      <c r="L11" s="69">
        <v>25</v>
      </c>
      <c r="M11" s="270">
        <f>L11*курс!B2</f>
        <v>725</v>
      </c>
      <c r="N11" s="69" t="e">
        <f>ROUND(M11*[1]курс!$B$1,0)</f>
        <v>#REF!</v>
      </c>
    </row>
    <row r="12" spans="1:14" ht="20.100000000000001" customHeight="1">
      <c r="A12" s="196" t="s">
        <v>381</v>
      </c>
      <c r="B12" s="205"/>
      <c r="C12" s="200">
        <v>2</v>
      </c>
      <c r="D12" s="67">
        <v>0.5</v>
      </c>
      <c r="E12" s="68">
        <v>76</v>
      </c>
      <c r="F12" s="68">
        <v>1</v>
      </c>
      <c r="G12" s="68" t="s">
        <v>371</v>
      </c>
      <c r="H12" s="68" t="s">
        <v>376</v>
      </c>
      <c r="I12" s="68" t="s">
        <v>373</v>
      </c>
      <c r="J12" s="68" t="s">
        <v>382</v>
      </c>
      <c r="K12" s="68" t="s">
        <v>374</v>
      </c>
      <c r="L12" s="69">
        <v>30</v>
      </c>
      <c r="M12" s="270">
        <f>L12*курс!B2</f>
        <v>870</v>
      </c>
      <c r="N12" s="69" t="e">
        <f>ROUND(M12*[1]курс!$B$1,0)</f>
        <v>#REF!</v>
      </c>
    </row>
    <row r="13" spans="1:14" ht="20.100000000000001" customHeight="1">
      <c r="A13" s="196" t="s">
        <v>383</v>
      </c>
      <c r="B13" s="205"/>
      <c r="C13" s="200">
        <v>2</v>
      </c>
      <c r="D13" s="67">
        <v>0.5</v>
      </c>
      <c r="E13" s="68">
        <v>76</v>
      </c>
      <c r="F13" s="68">
        <v>1</v>
      </c>
      <c r="G13" s="68" t="s">
        <v>371</v>
      </c>
      <c r="H13" s="68" t="s">
        <v>372</v>
      </c>
      <c r="I13" s="68" t="s">
        <v>372</v>
      </c>
      <c r="J13" s="68" t="s">
        <v>374</v>
      </c>
      <c r="K13" s="68" t="s">
        <v>374</v>
      </c>
      <c r="L13" s="69">
        <v>25</v>
      </c>
      <c r="M13" s="270">
        <f>L13*курс!B2</f>
        <v>725</v>
      </c>
      <c r="N13" s="69" t="e">
        <f>ROUND(M13*[1]курс!$B$1,0)</f>
        <v>#REF!</v>
      </c>
    </row>
    <row r="14" spans="1:14" ht="20.100000000000001" customHeight="1">
      <c r="A14" s="196" t="s">
        <v>384</v>
      </c>
      <c r="B14" s="205"/>
      <c r="C14" s="200">
        <v>2</v>
      </c>
      <c r="D14" s="67">
        <v>0.5</v>
      </c>
      <c r="E14" s="68">
        <v>76</v>
      </c>
      <c r="F14" s="68">
        <v>1</v>
      </c>
      <c r="G14" s="68" t="s">
        <v>371</v>
      </c>
      <c r="H14" s="68" t="s">
        <v>376</v>
      </c>
      <c r="I14" s="68" t="s">
        <v>372</v>
      </c>
      <c r="J14" s="68" t="s">
        <v>374</v>
      </c>
      <c r="K14" s="68" t="s">
        <v>374</v>
      </c>
      <c r="L14" s="69">
        <v>25</v>
      </c>
      <c r="M14" s="270">
        <f>L14*курс!B2</f>
        <v>725</v>
      </c>
      <c r="N14" s="69" t="e">
        <f>ROUND(M14*[1]курс!$B$1,0)</f>
        <v>#REF!</v>
      </c>
    </row>
    <row r="15" spans="1:14" ht="20.100000000000001" customHeight="1">
      <c r="A15" s="196" t="s">
        <v>385</v>
      </c>
      <c r="B15" s="205"/>
      <c r="C15" s="200">
        <v>2</v>
      </c>
      <c r="D15" s="67">
        <v>0.5</v>
      </c>
      <c r="E15" s="68">
        <v>76</v>
      </c>
      <c r="F15" s="68">
        <v>1</v>
      </c>
      <c r="G15" s="68" t="s">
        <v>371</v>
      </c>
      <c r="H15" s="68" t="s">
        <v>372</v>
      </c>
      <c r="I15" s="68" t="s">
        <v>372</v>
      </c>
      <c r="J15" s="68" t="s">
        <v>382</v>
      </c>
      <c r="K15" s="68" t="s">
        <v>374</v>
      </c>
      <c r="L15" s="69">
        <v>25</v>
      </c>
      <c r="M15" s="270">
        <f>L15*курс!B2</f>
        <v>725</v>
      </c>
      <c r="N15" s="69" t="e">
        <f>ROUND(M15*[1]курс!$B$1,0)</f>
        <v>#REF!</v>
      </c>
    </row>
    <row r="16" spans="1:14" ht="20.100000000000001" customHeight="1">
      <c r="A16" s="196" t="s">
        <v>386</v>
      </c>
      <c r="B16" s="205"/>
      <c r="C16" s="200">
        <v>2</v>
      </c>
      <c r="D16" s="67">
        <v>0.5</v>
      </c>
      <c r="E16" s="68">
        <v>76</v>
      </c>
      <c r="F16" s="68">
        <v>1</v>
      </c>
      <c r="G16" s="68" t="s">
        <v>371</v>
      </c>
      <c r="H16" s="68" t="s">
        <v>387</v>
      </c>
      <c r="I16" s="68" t="s">
        <v>372</v>
      </c>
      <c r="J16" s="68" t="s">
        <v>374</v>
      </c>
      <c r="K16" s="68" t="s">
        <v>374</v>
      </c>
      <c r="L16" s="69">
        <v>25</v>
      </c>
      <c r="M16" s="270">
        <f>L16*курс!B2</f>
        <v>725</v>
      </c>
      <c r="N16" s="69" t="e">
        <f>ROUND(M16*[1]курс!$B$1,0)</f>
        <v>#REF!</v>
      </c>
    </row>
    <row r="17" spans="1:14" ht="20.100000000000001" customHeight="1">
      <c r="A17" s="196" t="s">
        <v>388</v>
      </c>
      <c r="B17" s="205"/>
      <c r="C17" s="200">
        <v>2</v>
      </c>
      <c r="D17" s="67">
        <v>0.5</v>
      </c>
      <c r="E17" s="68">
        <v>76</v>
      </c>
      <c r="F17" s="68">
        <v>1</v>
      </c>
      <c r="G17" s="68" t="s">
        <v>371</v>
      </c>
      <c r="H17" s="68" t="s">
        <v>387</v>
      </c>
      <c r="I17" s="68" t="s">
        <v>372</v>
      </c>
      <c r="J17" s="68" t="s">
        <v>382</v>
      </c>
      <c r="K17" s="68" t="s">
        <v>374</v>
      </c>
      <c r="L17" s="69">
        <v>30</v>
      </c>
      <c r="M17" s="270">
        <f>L17*курс!B2</f>
        <v>870</v>
      </c>
      <c r="N17" s="69" t="e">
        <f>ROUND(M17*[1]курс!$B$1,0)</f>
        <v>#REF!</v>
      </c>
    </row>
    <row r="18" spans="1:14" ht="20.100000000000001" customHeight="1">
      <c r="A18" s="196" t="s">
        <v>389</v>
      </c>
      <c r="B18" s="205"/>
      <c r="C18" s="200">
        <v>2</v>
      </c>
      <c r="D18" s="67">
        <v>0.5</v>
      </c>
      <c r="E18" s="68">
        <v>76</v>
      </c>
      <c r="F18" s="68">
        <v>1</v>
      </c>
      <c r="G18" s="68" t="s">
        <v>371</v>
      </c>
      <c r="H18" s="68" t="s">
        <v>372</v>
      </c>
      <c r="I18" s="68" t="s">
        <v>373</v>
      </c>
      <c r="J18" s="68" t="s">
        <v>382</v>
      </c>
      <c r="K18" s="68" t="s">
        <v>374</v>
      </c>
      <c r="L18" s="69">
        <v>30</v>
      </c>
      <c r="M18" s="270">
        <f>L18*курс!B2</f>
        <v>870</v>
      </c>
      <c r="N18" s="69" t="e">
        <f>ROUND(M18*[1]курс!$B$1,0)</f>
        <v>#REF!</v>
      </c>
    </row>
    <row r="19" spans="1:14" ht="20.100000000000001" customHeight="1">
      <c r="A19" s="196" t="s">
        <v>390</v>
      </c>
      <c r="B19" s="205"/>
      <c r="C19" s="200">
        <v>2</v>
      </c>
      <c r="D19" s="67">
        <v>0.5</v>
      </c>
      <c r="E19" s="68">
        <v>76</v>
      </c>
      <c r="F19" s="68">
        <v>1</v>
      </c>
      <c r="G19" s="68" t="s">
        <v>371</v>
      </c>
      <c r="H19" s="68" t="s">
        <v>391</v>
      </c>
      <c r="I19" s="68" t="s">
        <v>373</v>
      </c>
      <c r="J19" s="68" t="s">
        <v>374</v>
      </c>
      <c r="K19" s="68" t="s">
        <v>374</v>
      </c>
      <c r="L19" s="69">
        <v>25</v>
      </c>
      <c r="M19" s="270">
        <f>L19*курс!B2</f>
        <v>725</v>
      </c>
      <c r="N19" s="69" t="e">
        <f>ROUND(M19*[1]курс!$B$1,0)</f>
        <v>#REF!</v>
      </c>
    </row>
    <row r="20" spans="1:14" ht="20.100000000000001" customHeight="1">
      <c r="A20" s="196" t="s">
        <v>392</v>
      </c>
      <c r="B20" s="205"/>
      <c r="C20" s="200">
        <v>2</v>
      </c>
      <c r="D20" s="67">
        <v>0.5</v>
      </c>
      <c r="E20" s="68">
        <v>76</v>
      </c>
      <c r="F20" s="68">
        <v>1</v>
      </c>
      <c r="G20" s="68" t="s">
        <v>371</v>
      </c>
      <c r="H20" s="76" t="s">
        <v>393</v>
      </c>
      <c r="I20" s="68" t="s">
        <v>373</v>
      </c>
      <c r="J20" s="68" t="s">
        <v>374</v>
      </c>
      <c r="K20" s="68" t="s">
        <v>374</v>
      </c>
      <c r="L20" s="69">
        <v>25</v>
      </c>
      <c r="M20" s="270">
        <f>L20*курс!B2</f>
        <v>725</v>
      </c>
      <c r="N20" s="69" t="e">
        <f>ROUND(M20*[1]курс!$B$1,0)</f>
        <v>#REF!</v>
      </c>
    </row>
    <row r="21" spans="1:14" ht="20.100000000000001" customHeight="1">
      <c r="A21" s="196" t="s">
        <v>394</v>
      </c>
      <c r="B21" s="205"/>
      <c r="C21" s="200">
        <v>2</v>
      </c>
      <c r="D21" s="67">
        <v>0.5</v>
      </c>
      <c r="E21" s="68">
        <v>76</v>
      </c>
      <c r="F21" s="68">
        <v>1</v>
      </c>
      <c r="G21" s="68" t="s">
        <v>371</v>
      </c>
      <c r="H21" s="68" t="s">
        <v>387</v>
      </c>
      <c r="I21" s="68" t="s">
        <v>373</v>
      </c>
      <c r="J21" s="68" t="s">
        <v>374</v>
      </c>
      <c r="K21" s="68" t="s">
        <v>374</v>
      </c>
      <c r="L21" s="69">
        <v>25</v>
      </c>
      <c r="M21" s="270">
        <f>L21*курс!B2</f>
        <v>725</v>
      </c>
      <c r="N21" s="69" t="e">
        <f>ROUND(M21*[1]курс!$B$1,0)</f>
        <v>#REF!</v>
      </c>
    </row>
    <row r="22" spans="1:14" ht="20.100000000000001" customHeight="1">
      <c r="A22" s="196" t="s">
        <v>395</v>
      </c>
      <c r="B22" s="205"/>
      <c r="C22" s="200">
        <v>2</v>
      </c>
      <c r="D22" s="67">
        <v>0.5</v>
      </c>
      <c r="E22" s="68">
        <v>76</v>
      </c>
      <c r="F22" s="68">
        <v>1</v>
      </c>
      <c r="G22" s="68" t="s">
        <v>371</v>
      </c>
      <c r="H22" s="68" t="s">
        <v>387</v>
      </c>
      <c r="I22" s="68" t="s">
        <v>373</v>
      </c>
      <c r="J22" s="68" t="s">
        <v>382</v>
      </c>
      <c r="K22" s="68" t="s">
        <v>374</v>
      </c>
      <c r="L22" s="69">
        <v>30</v>
      </c>
      <c r="M22" s="270">
        <f>L22*курс!B2</f>
        <v>870</v>
      </c>
      <c r="N22" s="69" t="e">
        <f>ROUND(M22*[1]курс!$B$1,0)</f>
        <v>#REF!</v>
      </c>
    </row>
    <row r="23" spans="1:14" ht="20.100000000000001" customHeight="1">
      <c r="A23" s="196" t="s">
        <v>396</v>
      </c>
      <c r="B23" s="205"/>
      <c r="C23" s="200">
        <v>2</v>
      </c>
      <c r="D23" s="67">
        <v>0.5</v>
      </c>
      <c r="E23" s="68">
        <v>76</v>
      </c>
      <c r="F23" s="68">
        <v>1</v>
      </c>
      <c r="G23" s="68" t="s">
        <v>371</v>
      </c>
      <c r="H23" s="68" t="s">
        <v>397</v>
      </c>
      <c r="I23" s="68" t="s">
        <v>373</v>
      </c>
      <c r="J23" s="68" t="s">
        <v>374</v>
      </c>
      <c r="K23" s="68" t="s">
        <v>374</v>
      </c>
      <c r="L23" s="69">
        <v>25</v>
      </c>
      <c r="M23" s="270">
        <f>L23*курс!B2</f>
        <v>725</v>
      </c>
      <c r="N23" s="69" t="e">
        <f>ROUND(M23*[1]курс!$B$1,0)</f>
        <v>#REF!</v>
      </c>
    </row>
    <row r="24" spans="1:14" s="83" customFormat="1" ht="20.100000000000001" customHeight="1">
      <c r="A24" s="198" t="s">
        <v>398</v>
      </c>
      <c r="B24" s="207"/>
      <c r="C24" s="202">
        <v>3</v>
      </c>
      <c r="D24" s="77">
        <v>0.5</v>
      </c>
      <c r="E24" s="78">
        <v>114</v>
      </c>
      <c r="F24" s="78">
        <v>2</v>
      </c>
      <c r="G24" s="78" t="s">
        <v>371</v>
      </c>
      <c r="H24" s="79" t="s">
        <v>380</v>
      </c>
      <c r="I24" s="78" t="s">
        <v>373</v>
      </c>
      <c r="J24" s="78" t="s">
        <v>374</v>
      </c>
      <c r="K24" s="78" t="s">
        <v>374</v>
      </c>
      <c r="L24" s="80">
        <v>35</v>
      </c>
      <c r="M24" s="271">
        <f>L24*курс!B2</f>
        <v>1015</v>
      </c>
      <c r="N24" s="81" t="e">
        <f>ROUND(M24*[1]курс!$B$1,0)</f>
        <v>#REF!</v>
      </c>
    </row>
    <row r="25" spans="1:14" s="83" customFormat="1" ht="20.100000000000001" customHeight="1">
      <c r="A25" s="198" t="s">
        <v>399</v>
      </c>
      <c r="B25" s="384"/>
      <c r="C25" s="202">
        <v>4</v>
      </c>
      <c r="D25" s="77">
        <v>1.5</v>
      </c>
      <c r="E25" s="78">
        <v>300</v>
      </c>
      <c r="F25" s="78">
        <v>4</v>
      </c>
      <c r="G25" s="78" t="s">
        <v>371</v>
      </c>
      <c r="H25" s="79" t="s">
        <v>380</v>
      </c>
      <c r="I25" s="78" t="s">
        <v>373</v>
      </c>
      <c r="J25" s="78" t="s">
        <v>374</v>
      </c>
      <c r="K25" s="78" t="s">
        <v>374</v>
      </c>
      <c r="L25" s="80">
        <v>155</v>
      </c>
      <c r="M25" s="271">
        <f>L25*курс!B2</f>
        <v>4495</v>
      </c>
      <c r="N25" s="81" t="e">
        <f>ROUND(M25*[1]курс!$B$1,0)</f>
        <v>#REF!</v>
      </c>
    </row>
    <row r="26" spans="1:14" ht="20.100000000000001" customHeight="1">
      <c r="A26" s="196" t="s">
        <v>400</v>
      </c>
      <c r="B26" s="384"/>
      <c r="C26" s="200">
        <v>4</v>
      </c>
      <c r="D26" s="67">
        <v>1.5</v>
      </c>
      <c r="E26" s="68">
        <v>304</v>
      </c>
      <c r="F26" s="68">
        <v>4</v>
      </c>
      <c r="G26" s="68" t="s">
        <v>371</v>
      </c>
      <c r="H26" s="68" t="s">
        <v>372</v>
      </c>
      <c r="I26" s="68" t="s">
        <v>373</v>
      </c>
      <c r="J26" s="68" t="s">
        <v>382</v>
      </c>
      <c r="K26" s="68" t="s">
        <v>374</v>
      </c>
      <c r="L26" s="69">
        <v>149</v>
      </c>
      <c r="M26" s="270">
        <f>L26*курс!B2</f>
        <v>4321</v>
      </c>
      <c r="N26" s="69" t="e">
        <f>ROUND(M26*[1]курс!$B$1,0)</f>
        <v>#REF!</v>
      </c>
    </row>
    <row r="27" spans="1:14" ht="20.100000000000001" customHeight="1">
      <c r="A27" s="197" t="s">
        <v>401</v>
      </c>
      <c r="B27" s="384"/>
      <c r="C27" s="201">
        <v>4</v>
      </c>
      <c r="D27" s="74">
        <v>1.5</v>
      </c>
      <c r="E27" s="75">
        <v>304</v>
      </c>
      <c r="F27" s="75">
        <v>4</v>
      </c>
      <c r="G27" s="75" t="s">
        <v>371</v>
      </c>
      <c r="H27" s="68" t="s">
        <v>376</v>
      </c>
      <c r="I27" s="75" t="s">
        <v>373</v>
      </c>
      <c r="J27" s="75" t="s">
        <v>374</v>
      </c>
      <c r="K27" s="75" t="s">
        <v>374</v>
      </c>
      <c r="L27" s="69">
        <v>149</v>
      </c>
      <c r="M27" s="270">
        <f>L27*курс!B2</f>
        <v>4321</v>
      </c>
      <c r="N27" s="69" t="e">
        <f>ROUND(M27*[1]курс!$B$1,0)</f>
        <v>#REF!</v>
      </c>
    </row>
    <row r="28" spans="1:14" ht="20.100000000000001" customHeight="1">
      <c r="A28" s="197" t="s">
        <v>402</v>
      </c>
      <c r="B28" s="384"/>
      <c r="C28" s="201">
        <v>4</v>
      </c>
      <c r="D28" s="74">
        <v>1.5</v>
      </c>
      <c r="E28" s="75">
        <v>304</v>
      </c>
      <c r="F28" s="75">
        <v>4</v>
      </c>
      <c r="G28" s="75" t="s">
        <v>371</v>
      </c>
      <c r="H28" s="68" t="s">
        <v>387</v>
      </c>
      <c r="I28" s="75" t="s">
        <v>373</v>
      </c>
      <c r="J28" s="75" t="s">
        <v>374</v>
      </c>
      <c r="K28" s="75" t="s">
        <v>374</v>
      </c>
      <c r="L28" s="69">
        <v>158</v>
      </c>
      <c r="M28" s="270">
        <f>L28*курс!B2</f>
        <v>4582</v>
      </c>
      <c r="N28" s="69" t="e">
        <f>ROUND(M28*[1]курс!$B$1,0)</f>
        <v>#REF!</v>
      </c>
    </row>
    <row r="29" spans="1:14" ht="20.100000000000001" customHeight="1">
      <c r="A29" s="196" t="s">
        <v>403</v>
      </c>
      <c r="B29" s="384"/>
      <c r="C29" s="200">
        <v>4</v>
      </c>
      <c r="D29" s="67">
        <v>1.5</v>
      </c>
      <c r="E29" s="68">
        <v>304</v>
      </c>
      <c r="F29" s="68">
        <v>4</v>
      </c>
      <c r="G29" s="68" t="s">
        <v>371</v>
      </c>
      <c r="H29" s="68" t="s">
        <v>387</v>
      </c>
      <c r="I29" s="68" t="s">
        <v>372</v>
      </c>
      <c r="J29" s="68" t="s">
        <v>374</v>
      </c>
      <c r="K29" s="68" t="s">
        <v>374</v>
      </c>
      <c r="L29" s="69">
        <v>158</v>
      </c>
      <c r="M29" s="270">
        <f>L29*курс!B2</f>
        <v>4582</v>
      </c>
      <c r="N29" s="69" t="e">
        <f>ROUND(M29*[1]курс!$B$1,0)</f>
        <v>#REF!</v>
      </c>
    </row>
    <row r="30" spans="1:14" s="83" customFormat="1" ht="20.100000000000001" customHeight="1">
      <c r="A30" s="199" t="s">
        <v>404</v>
      </c>
      <c r="B30" s="384"/>
      <c r="C30" s="203">
        <v>4</v>
      </c>
      <c r="D30" s="86">
        <v>0.7</v>
      </c>
      <c r="E30" s="79">
        <v>100</v>
      </c>
      <c r="F30" s="79">
        <v>4</v>
      </c>
      <c r="G30" s="79" t="s">
        <v>371</v>
      </c>
      <c r="H30" s="79" t="s">
        <v>376</v>
      </c>
      <c r="I30" s="79" t="s">
        <v>405</v>
      </c>
      <c r="J30" s="79" t="s">
        <v>374</v>
      </c>
      <c r="K30" s="79" t="s">
        <v>406</v>
      </c>
      <c r="L30" s="81">
        <v>16.149999999999999</v>
      </c>
      <c r="M30" s="272">
        <f>L30*курс!B2</f>
        <v>468.34999999999997</v>
      </c>
      <c r="N30" s="81" t="e">
        <f>ROUND(M30*[1]курс!$B$1,0)</f>
        <v>#REF!</v>
      </c>
    </row>
    <row r="31" spans="1:14" s="83" customFormat="1" ht="20.100000000000001" customHeight="1">
      <c r="A31" s="199" t="s">
        <v>407</v>
      </c>
      <c r="B31" s="384"/>
      <c r="C31" s="203">
        <v>4</v>
      </c>
      <c r="D31" s="86">
        <v>0.7</v>
      </c>
      <c r="E31" s="79">
        <v>100</v>
      </c>
      <c r="F31" s="79">
        <v>4</v>
      </c>
      <c r="G31" s="79" t="s">
        <v>371</v>
      </c>
      <c r="H31" s="79" t="s">
        <v>391</v>
      </c>
      <c r="I31" s="79" t="s">
        <v>405</v>
      </c>
      <c r="J31" s="79" t="s">
        <v>374</v>
      </c>
      <c r="K31" s="79" t="s">
        <v>406</v>
      </c>
      <c r="L31" s="81">
        <v>13.6</v>
      </c>
      <c r="M31" s="272">
        <f>L31*курс!B2</f>
        <v>394.4</v>
      </c>
      <c r="N31" s="81" t="e">
        <f>ROUND(M31*[1]курс!$B$1,0)</f>
        <v>#REF!</v>
      </c>
    </row>
    <row r="32" spans="1:14" s="83" customFormat="1" ht="20.100000000000001" customHeight="1">
      <c r="A32" s="199" t="s">
        <v>408</v>
      </c>
      <c r="B32" s="385"/>
      <c r="C32" s="203">
        <v>4</v>
      </c>
      <c r="D32" s="86">
        <v>0.7</v>
      </c>
      <c r="E32" s="79">
        <v>100</v>
      </c>
      <c r="F32" s="79">
        <v>4</v>
      </c>
      <c r="G32" s="79" t="s">
        <v>371</v>
      </c>
      <c r="H32" s="79" t="s">
        <v>397</v>
      </c>
      <c r="I32" s="79" t="s">
        <v>405</v>
      </c>
      <c r="J32" s="79" t="s">
        <v>374</v>
      </c>
      <c r="K32" s="79" t="s">
        <v>406</v>
      </c>
      <c r="L32" s="81">
        <v>13.6</v>
      </c>
      <c r="M32" s="272">
        <f>L32*курс!B2</f>
        <v>394.4</v>
      </c>
      <c r="N32" s="81" t="e">
        <f>ROUND(M32*[1]курс!$B$1,0)</f>
        <v>#REF!</v>
      </c>
    </row>
    <row r="33" spans="1:14" ht="20.100000000000001" customHeight="1">
      <c r="A33" s="369" t="s">
        <v>578</v>
      </c>
      <c r="B33" s="378"/>
      <c r="C33" s="369"/>
      <c r="D33" s="369"/>
      <c r="E33" s="369"/>
      <c r="F33" s="369"/>
      <c r="G33" s="369"/>
      <c r="H33" s="369"/>
      <c r="I33" s="369"/>
      <c r="J33" s="369"/>
      <c r="K33" s="369"/>
      <c r="L33" s="369"/>
      <c r="M33" s="369">
        <v>0</v>
      </c>
      <c r="N33" s="369" t="e">
        <f>M33*[1]курс!$B$1</f>
        <v>#REF!</v>
      </c>
    </row>
    <row r="34" spans="1:14" ht="20.100000000000001" customHeight="1">
      <c r="A34" s="196" t="s">
        <v>409</v>
      </c>
      <c r="B34" s="204"/>
      <c r="C34" s="200">
        <v>20</v>
      </c>
      <c r="D34" s="67"/>
      <c r="E34" s="68">
        <v>160</v>
      </c>
      <c r="F34" s="68">
        <v>4</v>
      </c>
      <c r="G34" s="68" t="s">
        <v>371</v>
      </c>
      <c r="H34" s="68" t="s">
        <v>372</v>
      </c>
      <c r="I34" s="68" t="s">
        <v>373</v>
      </c>
      <c r="J34" s="68" t="s">
        <v>374</v>
      </c>
      <c r="K34" s="68" t="s">
        <v>374</v>
      </c>
      <c r="L34" s="69">
        <v>60</v>
      </c>
      <c r="M34" s="270">
        <f>L34*курс!B2</f>
        <v>1740</v>
      </c>
      <c r="N34" s="69" t="e">
        <f>ROUND(M34*[1]курс!$B$1,0)</f>
        <v>#REF!</v>
      </c>
    </row>
    <row r="35" spans="1:14" ht="20.100000000000001" customHeight="1">
      <c r="A35" s="196" t="s">
        <v>410</v>
      </c>
      <c r="B35" s="205"/>
      <c r="C35" s="200">
        <v>20</v>
      </c>
      <c r="D35" s="67"/>
      <c r="E35" s="68">
        <v>160</v>
      </c>
      <c r="F35" s="68">
        <v>2</v>
      </c>
      <c r="G35" s="68" t="s">
        <v>371</v>
      </c>
      <c r="H35" s="68" t="s">
        <v>372</v>
      </c>
      <c r="I35" s="68" t="s">
        <v>373</v>
      </c>
      <c r="J35" s="68" t="s">
        <v>374</v>
      </c>
      <c r="K35" s="68" t="s">
        <v>374</v>
      </c>
      <c r="L35" s="69">
        <v>57</v>
      </c>
      <c r="M35" s="270">
        <f>L35*курс!B2</f>
        <v>1653</v>
      </c>
      <c r="N35" s="69" t="e">
        <f>ROUND(M35*[1]курс!$B$1,0)</f>
        <v>#REF!</v>
      </c>
    </row>
    <row r="36" spans="1:14" ht="20.100000000000001" customHeight="1">
      <c r="A36" s="196" t="s">
        <v>650</v>
      </c>
      <c r="B36" s="205"/>
      <c r="C36" s="200">
        <v>20</v>
      </c>
      <c r="D36" s="67"/>
      <c r="E36" s="68">
        <v>200</v>
      </c>
      <c r="F36" s="68">
        <v>2</v>
      </c>
      <c r="G36" s="68" t="s">
        <v>371</v>
      </c>
      <c r="H36" s="68" t="s">
        <v>372</v>
      </c>
      <c r="I36" s="68" t="s">
        <v>373</v>
      </c>
      <c r="J36" s="68" t="s">
        <v>374</v>
      </c>
      <c r="K36" s="68" t="s">
        <v>374</v>
      </c>
      <c r="L36" s="69">
        <v>70</v>
      </c>
      <c r="M36" s="270">
        <f>L36*курс!B2</f>
        <v>2030</v>
      </c>
      <c r="N36" s="69" t="e">
        <f>ROUND(M36*[1]курс!$B$1,0)</f>
        <v>#REF!</v>
      </c>
    </row>
    <row r="37" spans="1:14" s="71" customFormat="1" ht="20.100000000000001" customHeight="1">
      <c r="A37" s="196" t="s">
        <v>411</v>
      </c>
      <c r="B37" s="205"/>
      <c r="C37" s="200">
        <v>20</v>
      </c>
      <c r="D37" s="67"/>
      <c r="E37" s="68">
        <v>160</v>
      </c>
      <c r="F37" s="68">
        <v>4</v>
      </c>
      <c r="G37" s="68" t="s">
        <v>371</v>
      </c>
      <c r="H37" s="68" t="s">
        <v>376</v>
      </c>
      <c r="I37" s="68" t="s">
        <v>373</v>
      </c>
      <c r="J37" s="68" t="s">
        <v>374</v>
      </c>
      <c r="K37" s="68" t="s">
        <v>374</v>
      </c>
      <c r="L37" s="69">
        <v>60</v>
      </c>
      <c r="M37" s="270">
        <f>L37*курс!B2</f>
        <v>1740</v>
      </c>
      <c r="N37" s="69" t="e">
        <f>ROUND(M37*[1]курс!$B$1,0)</f>
        <v>#REF!</v>
      </c>
    </row>
    <row r="38" spans="1:14" s="71" customFormat="1" ht="20.100000000000001" customHeight="1">
      <c r="A38" s="196" t="s">
        <v>412</v>
      </c>
      <c r="B38" s="205"/>
      <c r="C38" s="200">
        <v>20</v>
      </c>
      <c r="D38" s="67"/>
      <c r="E38" s="68">
        <v>160</v>
      </c>
      <c r="F38" s="68">
        <v>2</v>
      </c>
      <c r="G38" s="68" t="s">
        <v>371</v>
      </c>
      <c r="H38" s="68" t="s">
        <v>376</v>
      </c>
      <c r="I38" s="68" t="s">
        <v>373</v>
      </c>
      <c r="J38" s="68" t="s">
        <v>374</v>
      </c>
      <c r="K38" s="68" t="s">
        <v>374</v>
      </c>
      <c r="L38" s="69">
        <v>57</v>
      </c>
      <c r="M38" s="270">
        <f>L38*курс!B2</f>
        <v>1653</v>
      </c>
      <c r="N38" s="69" t="e">
        <f>ROUND(M38*[1]курс!$B$1,0)</f>
        <v>#REF!</v>
      </c>
    </row>
    <row r="39" spans="1:14" ht="20.100000000000001" customHeight="1">
      <c r="A39" s="196" t="s">
        <v>413</v>
      </c>
      <c r="B39" s="205"/>
      <c r="C39" s="200">
        <v>20</v>
      </c>
      <c r="D39" s="67"/>
      <c r="E39" s="68">
        <v>160</v>
      </c>
      <c r="F39" s="68">
        <v>4</v>
      </c>
      <c r="G39" s="68" t="s">
        <v>371</v>
      </c>
      <c r="H39" s="68" t="s">
        <v>376</v>
      </c>
      <c r="I39" s="68" t="s">
        <v>373</v>
      </c>
      <c r="J39" s="68" t="s">
        <v>382</v>
      </c>
      <c r="K39" s="68" t="s">
        <v>374</v>
      </c>
      <c r="L39" s="69">
        <v>65</v>
      </c>
      <c r="M39" s="270">
        <f>L39*курс!B2</f>
        <v>1885</v>
      </c>
      <c r="N39" s="69" t="e">
        <f>ROUND(M39*[1]курс!$B$1,0)</f>
        <v>#REF!</v>
      </c>
    </row>
    <row r="40" spans="1:14" ht="20.100000000000001" customHeight="1">
      <c r="A40" s="196" t="s">
        <v>414</v>
      </c>
      <c r="B40" s="205"/>
      <c r="C40" s="200">
        <v>20</v>
      </c>
      <c r="D40" s="67"/>
      <c r="E40" s="68">
        <v>160</v>
      </c>
      <c r="F40" s="68">
        <v>2</v>
      </c>
      <c r="G40" s="68" t="s">
        <v>371</v>
      </c>
      <c r="H40" s="68" t="s">
        <v>376</v>
      </c>
      <c r="I40" s="68" t="s">
        <v>373</v>
      </c>
      <c r="J40" s="68" t="s">
        <v>382</v>
      </c>
      <c r="K40" s="68" t="s">
        <v>374</v>
      </c>
      <c r="L40" s="69">
        <v>62</v>
      </c>
      <c r="M40" s="270">
        <f>L40*курс!B2</f>
        <v>1798</v>
      </c>
      <c r="N40" s="69" t="e">
        <f>ROUND(M40*[1]курс!$B$1,0)</f>
        <v>#REF!</v>
      </c>
    </row>
    <row r="41" spans="1:14" ht="20.100000000000001" customHeight="1">
      <c r="A41" s="196" t="s">
        <v>415</v>
      </c>
      <c r="B41" s="205"/>
      <c r="C41" s="200">
        <v>20</v>
      </c>
      <c r="D41" s="67"/>
      <c r="E41" s="68">
        <v>160</v>
      </c>
      <c r="F41" s="68">
        <v>4</v>
      </c>
      <c r="G41" s="68" t="s">
        <v>371</v>
      </c>
      <c r="H41" s="68" t="s">
        <v>372</v>
      </c>
      <c r="I41" s="68" t="s">
        <v>372</v>
      </c>
      <c r="J41" s="68" t="s">
        <v>374</v>
      </c>
      <c r="K41" s="68" t="s">
        <v>374</v>
      </c>
      <c r="L41" s="69">
        <v>60</v>
      </c>
      <c r="M41" s="270">
        <f>L41*курс!B2</f>
        <v>1740</v>
      </c>
      <c r="N41" s="69" t="e">
        <f>ROUND(M41*[1]курс!$B$1,0)</f>
        <v>#REF!</v>
      </c>
    </row>
    <row r="42" spans="1:14" ht="20.100000000000001" customHeight="1">
      <c r="A42" s="196" t="s">
        <v>416</v>
      </c>
      <c r="B42" s="205"/>
      <c r="C42" s="200">
        <v>20</v>
      </c>
      <c r="D42" s="67"/>
      <c r="E42" s="68">
        <v>160</v>
      </c>
      <c r="F42" s="68">
        <v>4</v>
      </c>
      <c r="G42" s="68" t="s">
        <v>371</v>
      </c>
      <c r="H42" s="68" t="s">
        <v>376</v>
      </c>
      <c r="I42" s="68" t="s">
        <v>372</v>
      </c>
      <c r="J42" s="68" t="s">
        <v>374</v>
      </c>
      <c r="K42" s="68" t="s">
        <v>374</v>
      </c>
      <c r="L42" s="69">
        <v>60</v>
      </c>
      <c r="M42" s="270">
        <f>L41*курс!B2</f>
        <v>1740</v>
      </c>
      <c r="N42" s="69" t="e">
        <f>ROUND(M42*[1]курс!$B$1,0)</f>
        <v>#REF!</v>
      </c>
    </row>
    <row r="43" spans="1:14" ht="20.100000000000001" customHeight="1">
      <c r="A43" s="196" t="s">
        <v>417</v>
      </c>
      <c r="B43" s="205"/>
      <c r="C43" s="200">
        <v>20</v>
      </c>
      <c r="D43" s="67"/>
      <c r="E43" s="68">
        <v>160</v>
      </c>
      <c r="F43" s="68">
        <v>4</v>
      </c>
      <c r="G43" s="68" t="s">
        <v>371</v>
      </c>
      <c r="H43" s="68" t="s">
        <v>387</v>
      </c>
      <c r="I43" s="68" t="s">
        <v>372</v>
      </c>
      <c r="J43" s="68" t="s">
        <v>382</v>
      </c>
      <c r="K43" s="68" t="s">
        <v>374</v>
      </c>
      <c r="L43" s="69">
        <v>65</v>
      </c>
      <c r="M43" s="270">
        <f>L43*курс!B2</f>
        <v>1885</v>
      </c>
      <c r="N43" s="69" t="e">
        <f>ROUND(M43*[1]курс!$B$1,0)</f>
        <v>#REF!</v>
      </c>
    </row>
    <row r="44" spans="1:14" ht="20.100000000000001" customHeight="1">
      <c r="A44" s="196" t="s">
        <v>651</v>
      </c>
      <c r="B44" s="205"/>
      <c r="C44" s="200">
        <v>20</v>
      </c>
      <c r="D44" s="67"/>
      <c r="E44" s="68">
        <v>200</v>
      </c>
      <c r="F44" s="68">
        <v>2</v>
      </c>
      <c r="G44" s="68" t="s">
        <v>371</v>
      </c>
      <c r="H44" s="68" t="s">
        <v>387</v>
      </c>
      <c r="I44" s="68" t="s">
        <v>372</v>
      </c>
      <c r="J44" s="68" t="s">
        <v>382</v>
      </c>
      <c r="K44" s="68" t="s">
        <v>374</v>
      </c>
      <c r="L44" s="69">
        <v>75</v>
      </c>
      <c r="M44" s="270">
        <f>L44*курс!B2</f>
        <v>2175</v>
      </c>
      <c r="N44" s="69" t="e">
        <f>ROUND(M44*[1]курс!$B$1,0)</f>
        <v>#REF!</v>
      </c>
    </row>
    <row r="45" spans="1:14" ht="20.100000000000001" customHeight="1">
      <c r="A45" s="196" t="s">
        <v>418</v>
      </c>
      <c r="B45" s="205"/>
      <c r="C45" s="200">
        <v>20</v>
      </c>
      <c r="D45" s="67"/>
      <c r="E45" s="68">
        <v>160</v>
      </c>
      <c r="F45" s="68">
        <v>4</v>
      </c>
      <c r="G45" s="68" t="s">
        <v>371</v>
      </c>
      <c r="H45" s="68" t="s">
        <v>372</v>
      </c>
      <c r="I45" s="68" t="s">
        <v>373</v>
      </c>
      <c r="J45" s="68" t="s">
        <v>382</v>
      </c>
      <c r="K45" s="68" t="s">
        <v>374</v>
      </c>
      <c r="L45" s="69">
        <v>65</v>
      </c>
      <c r="M45" s="270">
        <f>L45*курс!B2</f>
        <v>1885</v>
      </c>
      <c r="N45" s="69" t="e">
        <f>ROUND(M45*[1]курс!$B$1,0)</f>
        <v>#REF!</v>
      </c>
    </row>
    <row r="46" spans="1:14" ht="20.100000000000001" customHeight="1">
      <c r="A46" s="196" t="s">
        <v>652</v>
      </c>
      <c r="B46" s="205"/>
      <c r="C46" s="200">
        <v>20</v>
      </c>
      <c r="D46" s="67"/>
      <c r="E46" s="68">
        <v>200</v>
      </c>
      <c r="F46" s="68">
        <v>2</v>
      </c>
      <c r="G46" s="68" t="s">
        <v>371</v>
      </c>
      <c r="H46" s="68" t="s">
        <v>372</v>
      </c>
      <c r="I46" s="68" t="s">
        <v>373</v>
      </c>
      <c r="J46" s="68" t="s">
        <v>382</v>
      </c>
      <c r="K46" s="68" t="s">
        <v>374</v>
      </c>
      <c r="L46" s="69">
        <v>75</v>
      </c>
      <c r="M46" s="270">
        <f>L46*курс!B2</f>
        <v>2175</v>
      </c>
      <c r="N46" s="69" t="e">
        <f>ROUND(M46*[1]курс!$B$1,0)</f>
        <v>#REF!</v>
      </c>
    </row>
    <row r="47" spans="1:14" ht="20.100000000000001" customHeight="1">
      <c r="A47" s="196" t="s">
        <v>419</v>
      </c>
      <c r="B47" s="205"/>
      <c r="C47" s="200">
        <v>20</v>
      </c>
      <c r="D47" s="67"/>
      <c r="E47" s="68">
        <v>160</v>
      </c>
      <c r="F47" s="68">
        <v>4</v>
      </c>
      <c r="G47" s="68" t="s">
        <v>371</v>
      </c>
      <c r="H47" s="68" t="s">
        <v>378</v>
      </c>
      <c r="I47" s="68" t="s">
        <v>373</v>
      </c>
      <c r="J47" s="68" t="s">
        <v>374</v>
      </c>
      <c r="K47" s="68" t="s">
        <v>374</v>
      </c>
      <c r="L47" s="69">
        <v>60</v>
      </c>
      <c r="M47" s="270">
        <f>L47*курс!B2</f>
        <v>1740</v>
      </c>
      <c r="N47" s="69" t="e">
        <f>ROUND(M47*[1]курс!$B$1,0)</f>
        <v>#REF!</v>
      </c>
    </row>
    <row r="48" spans="1:14" ht="20.100000000000001" customHeight="1">
      <c r="A48" s="196" t="s">
        <v>420</v>
      </c>
      <c r="B48" s="205"/>
      <c r="C48" s="200">
        <v>20</v>
      </c>
      <c r="D48" s="67"/>
      <c r="E48" s="68">
        <v>160</v>
      </c>
      <c r="F48" s="68">
        <v>4</v>
      </c>
      <c r="G48" s="68" t="s">
        <v>371</v>
      </c>
      <c r="H48" s="68" t="s">
        <v>393</v>
      </c>
      <c r="I48" s="68" t="s">
        <v>373</v>
      </c>
      <c r="J48" s="68" t="s">
        <v>374</v>
      </c>
      <c r="K48" s="68" t="s">
        <v>374</v>
      </c>
      <c r="L48" s="69">
        <v>60</v>
      </c>
      <c r="M48" s="270">
        <f>L48*курс!B2</f>
        <v>1740</v>
      </c>
      <c r="N48" s="69" t="e">
        <f>ROUND(M48*[1]курс!$B$1,0)</f>
        <v>#REF!</v>
      </c>
    </row>
    <row r="49" spans="1:14" ht="20.100000000000001" customHeight="1">
      <c r="A49" s="196" t="s">
        <v>421</v>
      </c>
      <c r="B49" s="205"/>
      <c r="C49" s="200">
        <v>20</v>
      </c>
      <c r="D49" s="67"/>
      <c r="E49" s="68">
        <v>160</v>
      </c>
      <c r="F49" s="68">
        <v>2</v>
      </c>
      <c r="G49" s="68" t="s">
        <v>371</v>
      </c>
      <c r="H49" s="68" t="s">
        <v>393</v>
      </c>
      <c r="I49" s="68" t="s">
        <v>373</v>
      </c>
      <c r="J49" s="68" t="s">
        <v>374</v>
      </c>
      <c r="K49" s="68" t="s">
        <v>374</v>
      </c>
      <c r="L49" s="69">
        <v>57</v>
      </c>
      <c r="M49" s="270">
        <f>L49*курс!B2</f>
        <v>1653</v>
      </c>
      <c r="N49" s="69" t="e">
        <f>ROUND(M49*[1]курс!$B$1,0)</f>
        <v>#REF!</v>
      </c>
    </row>
    <row r="50" spans="1:14" ht="20.100000000000001" customHeight="1">
      <c r="A50" s="196" t="s">
        <v>422</v>
      </c>
      <c r="B50" s="205"/>
      <c r="C50" s="200">
        <v>20</v>
      </c>
      <c r="D50" s="67"/>
      <c r="E50" s="68">
        <v>160</v>
      </c>
      <c r="F50" s="68">
        <v>4</v>
      </c>
      <c r="G50" s="68" t="s">
        <v>371</v>
      </c>
      <c r="H50" s="68" t="s">
        <v>380</v>
      </c>
      <c r="I50" s="68" t="s">
        <v>373</v>
      </c>
      <c r="J50" s="68" t="s">
        <v>374</v>
      </c>
      <c r="K50" s="68" t="s">
        <v>374</v>
      </c>
      <c r="L50" s="69">
        <v>60</v>
      </c>
      <c r="M50" s="270">
        <f>L50*курс!B2</f>
        <v>1740</v>
      </c>
      <c r="N50" s="69" t="e">
        <f>ROUND(M50*[1]курс!$B$1,0)</f>
        <v>#REF!</v>
      </c>
    </row>
    <row r="51" spans="1:14" ht="20.100000000000001" customHeight="1">
      <c r="A51" s="196" t="s">
        <v>423</v>
      </c>
      <c r="B51" s="205"/>
      <c r="C51" s="200">
        <v>20</v>
      </c>
      <c r="D51" s="67"/>
      <c r="E51" s="68">
        <v>160</v>
      </c>
      <c r="F51" s="68">
        <v>4</v>
      </c>
      <c r="G51" s="68" t="s">
        <v>371</v>
      </c>
      <c r="H51" s="68" t="s">
        <v>391</v>
      </c>
      <c r="I51" s="68" t="s">
        <v>373</v>
      </c>
      <c r="J51" s="68" t="s">
        <v>374</v>
      </c>
      <c r="K51" s="68" t="s">
        <v>374</v>
      </c>
      <c r="L51" s="69">
        <v>60</v>
      </c>
      <c r="M51" s="270">
        <f>L51*курс!B2</f>
        <v>1740</v>
      </c>
      <c r="N51" s="69" t="e">
        <f>ROUND(M51*[1]курс!$B$1,0)</f>
        <v>#REF!</v>
      </c>
    </row>
    <row r="52" spans="1:14" ht="20.100000000000001" customHeight="1">
      <c r="A52" s="196" t="s">
        <v>424</v>
      </c>
      <c r="B52" s="205"/>
      <c r="C52" s="200">
        <v>20</v>
      </c>
      <c r="D52" s="67"/>
      <c r="E52" s="68">
        <v>160</v>
      </c>
      <c r="F52" s="68">
        <v>2</v>
      </c>
      <c r="G52" s="68" t="s">
        <v>371</v>
      </c>
      <c r="H52" s="68" t="s">
        <v>391</v>
      </c>
      <c r="I52" s="68" t="s">
        <v>373</v>
      </c>
      <c r="J52" s="68" t="s">
        <v>374</v>
      </c>
      <c r="K52" s="68" t="s">
        <v>374</v>
      </c>
      <c r="L52" s="69">
        <v>57</v>
      </c>
      <c r="M52" s="270">
        <f>L52*курс!B2</f>
        <v>1653</v>
      </c>
      <c r="N52" s="69" t="e">
        <f>ROUND(M52*[1]курс!$B$1,0)</f>
        <v>#REF!</v>
      </c>
    </row>
    <row r="53" spans="1:14" ht="20.100000000000001" customHeight="1">
      <c r="A53" s="196" t="s">
        <v>425</v>
      </c>
      <c r="B53" s="205"/>
      <c r="C53" s="200">
        <v>20</v>
      </c>
      <c r="D53" s="67"/>
      <c r="E53" s="68">
        <v>160</v>
      </c>
      <c r="F53" s="68">
        <v>4</v>
      </c>
      <c r="G53" s="68" t="s">
        <v>371</v>
      </c>
      <c r="H53" s="68" t="s">
        <v>387</v>
      </c>
      <c r="I53" s="68" t="s">
        <v>373</v>
      </c>
      <c r="J53" s="68" t="s">
        <v>374</v>
      </c>
      <c r="K53" s="68" t="s">
        <v>374</v>
      </c>
      <c r="L53" s="69">
        <v>60</v>
      </c>
      <c r="M53" s="270">
        <f>L53*курс!B2</f>
        <v>1740</v>
      </c>
      <c r="N53" s="69" t="e">
        <f>ROUND(M53*[1]курс!$B$1,0)</f>
        <v>#REF!</v>
      </c>
    </row>
    <row r="54" spans="1:14" ht="20.100000000000001" customHeight="1">
      <c r="A54" s="196" t="s">
        <v>653</v>
      </c>
      <c r="B54" s="205"/>
      <c r="C54" s="200">
        <v>20</v>
      </c>
      <c r="D54" s="67"/>
      <c r="E54" s="68">
        <v>200</v>
      </c>
      <c r="F54" s="68">
        <v>2</v>
      </c>
      <c r="G54" s="68" t="s">
        <v>371</v>
      </c>
      <c r="H54" s="68" t="s">
        <v>387</v>
      </c>
      <c r="I54" s="68" t="s">
        <v>373</v>
      </c>
      <c r="J54" s="68" t="s">
        <v>374</v>
      </c>
      <c r="K54" s="68" t="s">
        <v>374</v>
      </c>
      <c r="L54" s="69">
        <v>70</v>
      </c>
      <c r="M54" s="270">
        <f>L54*курс!B2</f>
        <v>2030</v>
      </c>
      <c r="N54" s="69" t="e">
        <f>ROUND(M54*[1]курс!$B$1,0)</f>
        <v>#REF!</v>
      </c>
    </row>
    <row r="55" spans="1:14" ht="20.100000000000001" customHeight="1">
      <c r="A55" s="196" t="s">
        <v>426</v>
      </c>
      <c r="B55" s="205"/>
      <c r="C55" s="200">
        <v>20</v>
      </c>
      <c r="D55" s="67"/>
      <c r="E55" s="68">
        <v>160</v>
      </c>
      <c r="F55" s="68">
        <v>4</v>
      </c>
      <c r="G55" s="68" t="s">
        <v>371</v>
      </c>
      <c r="H55" s="68" t="s">
        <v>387</v>
      </c>
      <c r="I55" s="68" t="s">
        <v>373</v>
      </c>
      <c r="J55" s="68" t="s">
        <v>382</v>
      </c>
      <c r="K55" s="68" t="s">
        <v>374</v>
      </c>
      <c r="L55" s="69">
        <v>65</v>
      </c>
      <c r="M55" s="270">
        <f>L55*курс!B2</f>
        <v>1885</v>
      </c>
      <c r="N55" s="69" t="e">
        <f>ROUND(M55*[1]курс!$B$1,0)</f>
        <v>#REF!</v>
      </c>
    </row>
    <row r="56" spans="1:14" ht="20.100000000000001" customHeight="1">
      <c r="A56" s="208" t="s">
        <v>654</v>
      </c>
      <c r="B56" s="205"/>
      <c r="C56" s="200">
        <v>20</v>
      </c>
      <c r="D56" s="67"/>
      <c r="E56" s="68">
        <v>200</v>
      </c>
      <c r="F56" s="68">
        <v>2</v>
      </c>
      <c r="G56" s="68" t="s">
        <v>371</v>
      </c>
      <c r="H56" s="68" t="s">
        <v>387</v>
      </c>
      <c r="I56" s="68" t="s">
        <v>373</v>
      </c>
      <c r="J56" s="68" t="s">
        <v>382</v>
      </c>
      <c r="K56" s="68" t="s">
        <v>374</v>
      </c>
      <c r="L56" s="69">
        <v>75</v>
      </c>
      <c r="M56" s="270">
        <f>L56*курс!B2</f>
        <v>2175</v>
      </c>
      <c r="N56" s="69" t="e">
        <f>ROUND(M56*[1]курс!$B$1,0)</f>
        <v>#REF!</v>
      </c>
    </row>
    <row r="57" spans="1:14" ht="20.100000000000001" customHeight="1">
      <c r="A57" s="196" t="s">
        <v>427</v>
      </c>
      <c r="B57" s="205"/>
      <c r="C57" s="200">
        <v>20</v>
      </c>
      <c r="D57" s="67"/>
      <c r="E57" s="68">
        <v>160</v>
      </c>
      <c r="F57" s="68">
        <v>4</v>
      </c>
      <c r="G57" s="68" t="s">
        <v>371</v>
      </c>
      <c r="H57" s="68" t="s">
        <v>397</v>
      </c>
      <c r="I57" s="68" t="s">
        <v>373</v>
      </c>
      <c r="J57" s="68" t="s">
        <v>374</v>
      </c>
      <c r="K57" s="68" t="s">
        <v>374</v>
      </c>
      <c r="L57" s="69">
        <v>60</v>
      </c>
      <c r="M57" s="270">
        <f>L57*курс!B2</f>
        <v>1740</v>
      </c>
      <c r="N57" s="69" t="e">
        <f>ROUND(M57*[1]курс!$B$1,0)</f>
        <v>#REF!</v>
      </c>
    </row>
    <row r="58" spans="1:14" ht="20.100000000000001" customHeight="1">
      <c r="A58" s="196" t="s">
        <v>428</v>
      </c>
      <c r="B58" s="205"/>
      <c r="C58" s="200">
        <v>20</v>
      </c>
      <c r="D58" s="67"/>
      <c r="E58" s="68">
        <v>160</v>
      </c>
      <c r="F58" s="68">
        <v>2</v>
      </c>
      <c r="G58" s="68" t="s">
        <v>371</v>
      </c>
      <c r="H58" s="68" t="s">
        <v>397</v>
      </c>
      <c r="I58" s="68" t="s">
        <v>373</v>
      </c>
      <c r="J58" s="68" t="s">
        <v>374</v>
      </c>
      <c r="K58" s="68" t="s">
        <v>374</v>
      </c>
      <c r="L58" s="69">
        <v>57</v>
      </c>
      <c r="M58" s="270">
        <f>L58*курс!B2</f>
        <v>1653</v>
      </c>
      <c r="N58" s="69" t="e">
        <f>ROUND(M58*[1]курс!$B$1,0)</f>
        <v>#REF!</v>
      </c>
    </row>
    <row r="59" spans="1:14" ht="20.100000000000001" customHeight="1">
      <c r="A59" s="196" t="s">
        <v>429</v>
      </c>
      <c r="B59" s="205"/>
      <c r="C59" s="200">
        <v>20</v>
      </c>
      <c r="D59" s="67"/>
      <c r="E59" s="68">
        <v>160</v>
      </c>
      <c r="F59" s="68">
        <v>1</v>
      </c>
      <c r="G59" s="68" t="s">
        <v>371</v>
      </c>
      <c r="H59" s="88" t="s">
        <v>430</v>
      </c>
      <c r="I59" s="68" t="s">
        <v>373</v>
      </c>
      <c r="J59" s="68" t="s">
        <v>374</v>
      </c>
      <c r="K59" s="68" t="s">
        <v>382</v>
      </c>
      <c r="L59" s="69">
        <v>60</v>
      </c>
      <c r="M59" s="270">
        <f>L59*курс!B2</f>
        <v>1740</v>
      </c>
      <c r="N59" s="69" t="e">
        <f>ROUND(M59*[1]курс!$B$1,0)</f>
        <v>#REF!</v>
      </c>
    </row>
    <row r="60" spans="1:14" ht="20.100000000000001" customHeight="1">
      <c r="A60" s="196" t="s">
        <v>431</v>
      </c>
      <c r="B60" s="205"/>
      <c r="C60" s="200">
        <v>20</v>
      </c>
      <c r="D60" s="67"/>
      <c r="E60" s="68">
        <v>160</v>
      </c>
      <c r="F60" s="68">
        <v>4</v>
      </c>
      <c r="G60" s="68" t="s">
        <v>432</v>
      </c>
      <c r="H60" s="68" t="s">
        <v>372</v>
      </c>
      <c r="I60" s="68" t="s">
        <v>372</v>
      </c>
      <c r="J60" s="68" t="s">
        <v>374</v>
      </c>
      <c r="K60" s="68" t="s">
        <v>374</v>
      </c>
      <c r="L60" s="69">
        <v>67</v>
      </c>
      <c r="M60" s="270">
        <f>Гірлянда!L60*курс!B2</f>
        <v>1943</v>
      </c>
      <c r="N60" s="69" t="e">
        <f>ROUND(M60*[1]курс!$B$1,0)</f>
        <v>#REF!</v>
      </c>
    </row>
    <row r="61" spans="1:14" ht="20.100000000000001" customHeight="1">
      <c r="A61" s="196" t="s">
        <v>433</v>
      </c>
      <c r="B61" s="205"/>
      <c r="C61" s="200">
        <v>20</v>
      </c>
      <c r="D61" s="67"/>
      <c r="E61" s="68">
        <v>160</v>
      </c>
      <c r="F61" s="68">
        <v>2</v>
      </c>
      <c r="G61" s="68" t="s">
        <v>432</v>
      </c>
      <c r="H61" s="68" t="s">
        <v>372</v>
      </c>
      <c r="I61" s="68" t="s">
        <v>372</v>
      </c>
      <c r="J61" s="68" t="s">
        <v>374</v>
      </c>
      <c r="K61" s="68" t="s">
        <v>374</v>
      </c>
      <c r="L61" s="69">
        <v>62</v>
      </c>
      <c r="M61" s="270">
        <f>L61*курс!B2</f>
        <v>1798</v>
      </c>
      <c r="N61" s="69" t="e">
        <f>ROUND(M61*[1]курс!$B$1,0)</f>
        <v>#REF!</v>
      </c>
    </row>
    <row r="62" spans="1:14" ht="20.100000000000001" customHeight="1">
      <c r="A62" s="196" t="s">
        <v>434</v>
      </c>
      <c r="B62" s="205"/>
      <c r="C62" s="200">
        <v>20</v>
      </c>
      <c r="D62" s="67"/>
      <c r="E62" s="68">
        <v>160</v>
      </c>
      <c r="F62" s="68">
        <v>4</v>
      </c>
      <c r="G62" s="68" t="s">
        <v>432</v>
      </c>
      <c r="H62" s="68" t="s">
        <v>372</v>
      </c>
      <c r="I62" s="68" t="s">
        <v>372</v>
      </c>
      <c r="J62" s="68" t="s">
        <v>374</v>
      </c>
      <c r="K62" s="68" t="s">
        <v>374</v>
      </c>
      <c r="L62" s="69">
        <v>67</v>
      </c>
      <c r="M62" s="270">
        <f>L62*курс!B2</f>
        <v>1943</v>
      </c>
      <c r="N62" s="69" t="e">
        <f>ROUND(M62*[1]курс!$B$1,0)</f>
        <v>#REF!</v>
      </c>
    </row>
    <row r="63" spans="1:14" ht="20.100000000000001" customHeight="1">
      <c r="A63" s="196" t="s">
        <v>435</v>
      </c>
      <c r="B63" s="205"/>
      <c r="C63" s="200">
        <v>20</v>
      </c>
      <c r="D63" s="67"/>
      <c r="E63" s="68">
        <v>160</v>
      </c>
      <c r="F63" s="68">
        <v>2</v>
      </c>
      <c r="G63" s="68" t="s">
        <v>432</v>
      </c>
      <c r="H63" s="68" t="s">
        <v>372</v>
      </c>
      <c r="I63" s="68" t="s">
        <v>372</v>
      </c>
      <c r="J63" s="68" t="s">
        <v>374</v>
      </c>
      <c r="K63" s="68" t="s">
        <v>374</v>
      </c>
      <c r="L63" s="69">
        <v>62</v>
      </c>
      <c r="M63" s="270">
        <f>L63*курс!B2</f>
        <v>1798</v>
      </c>
      <c r="N63" s="69" t="e">
        <f>ROUND(M63*[1]курс!$B$1,0)</f>
        <v>#REF!</v>
      </c>
    </row>
    <row r="64" spans="1:14" ht="20.100000000000001" customHeight="1">
      <c r="A64" s="196" t="s">
        <v>436</v>
      </c>
      <c r="B64" s="205"/>
      <c r="C64" s="200">
        <v>20</v>
      </c>
      <c r="D64" s="67"/>
      <c r="E64" s="68">
        <v>160</v>
      </c>
      <c r="F64" s="68">
        <v>4</v>
      </c>
      <c r="G64" s="68" t="s">
        <v>432</v>
      </c>
      <c r="H64" s="68" t="s">
        <v>376</v>
      </c>
      <c r="I64" s="68" t="s">
        <v>372</v>
      </c>
      <c r="J64" s="68" t="s">
        <v>374</v>
      </c>
      <c r="K64" s="68" t="s">
        <v>374</v>
      </c>
      <c r="L64" s="69">
        <v>67</v>
      </c>
      <c r="M64" s="270">
        <f>L64*курс!B2</f>
        <v>1943</v>
      </c>
      <c r="N64" s="69" t="e">
        <f>ROUND(M64*[1]курс!$B$1,0)</f>
        <v>#REF!</v>
      </c>
    </row>
    <row r="65" spans="1:14" ht="20.100000000000001" customHeight="1">
      <c r="A65" s="196" t="s">
        <v>437</v>
      </c>
      <c r="B65" s="205"/>
      <c r="C65" s="200">
        <v>20</v>
      </c>
      <c r="D65" s="67"/>
      <c r="E65" s="68">
        <v>160</v>
      </c>
      <c r="F65" s="68">
        <v>2</v>
      </c>
      <c r="G65" s="68" t="s">
        <v>432</v>
      </c>
      <c r="H65" s="68" t="s">
        <v>376</v>
      </c>
      <c r="I65" s="68" t="s">
        <v>372</v>
      </c>
      <c r="J65" s="68" t="s">
        <v>374</v>
      </c>
      <c r="K65" s="68" t="s">
        <v>374</v>
      </c>
      <c r="L65" s="69">
        <v>62</v>
      </c>
      <c r="M65" s="270">
        <f>L65*курс!B2</f>
        <v>1798</v>
      </c>
      <c r="N65" s="69" t="e">
        <f>ROUND(M65*[1]курс!$B$1,0)</f>
        <v>#REF!</v>
      </c>
    </row>
    <row r="66" spans="1:14" ht="20.100000000000001" customHeight="1">
      <c r="A66" s="196" t="s">
        <v>438</v>
      </c>
      <c r="B66" s="205"/>
      <c r="C66" s="200">
        <v>20</v>
      </c>
      <c r="D66" s="67"/>
      <c r="E66" s="68">
        <v>160</v>
      </c>
      <c r="F66" s="68">
        <v>4</v>
      </c>
      <c r="G66" s="68" t="s">
        <v>432</v>
      </c>
      <c r="H66" s="68" t="s">
        <v>376</v>
      </c>
      <c r="I66" s="68" t="s">
        <v>372</v>
      </c>
      <c r="J66" s="68" t="s">
        <v>382</v>
      </c>
      <c r="K66" s="68" t="s">
        <v>374</v>
      </c>
      <c r="L66" s="69">
        <v>72</v>
      </c>
      <c r="M66" s="270">
        <f>L66*курс!B2</f>
        <v>2088</v>
      </c>
      <c r="N66" s="69" t="e">
        <f>ROUND(M66*[1]курс!$B$1,0)</f>
        <v>#REF!</v>
      </c>
    </row>
    <row r="67" spans="1:14" ht="20.100000000000001" customHeight="1">
      <c r="A67" s="196" t="s">
        <v>439</v>
      </c>
      <c r="B67" s="205"/>
      <c r="C67" s="200">
        <v>20</v>
      </c>
      <c r="D67" s="67"/>
      <c r="E67" s="68">
        <v>160</v>
      </c>
      <c r="F67" s="68">
        <v>4</v>
      </c>
      <c r="G67" s="68" t="s">
        <v>432</v>
      </c>
      <c r="H67" s="68" t="s">
        <v>372</v>
      </c>
      <c r="I67" s="68" t="s">
        <v>372</v>
      </c>
      <c r="J67" s="68" t="s">
        <v>382</v>
      </c>
      <c r="K67" s="68" t="s">
        <v>374</v>
      </c>
      <c r="L67" s="69">
        <v>72</v>
      </c>
      <c r="M67" s="270">
        <f>L67*курс!B2</f>
        <v>2088</v>
      </c>
      <c r="N67" s="69" t="e">
        <f>ROUND(M67*[1]курс!$B$1,0)</f>
        <v>#REF!</v>
      </c>
    </row>
    <row r="68" spans="1:14" ht="20.100000000000001" customHeight="1">
      <c r="A68" s="196" t="s">
        <v>440</v>
      </c>
      <c r="B68" s="205"/>
      <c r="C68" s="200">
        <v>20</v>
      </c>
      <c r="D68" s="67"/>
      <c r="E68" s="68">
        <v>160</v>
      </c>
      <c r="F68" s="68">
        <v>4</v>
      </c>
      <c r="G68" s="68" t="s">
        <v>432</v>
      </c>
      <c r="H68" s="68" t="s">
        <v>397</v>
      </c>
      <c r="I68" s="68" t="s">
        <v>372</v>
      </c>
      <c r="J68" s="68" t="s">
        <v>374</v>
      </c>
      <c r="K68" s="68" t="s">
        <v>374</v>
      </c>
      <c r="L68" s="69">
        <v>67</v>
      </c>
      <c r="M68" s="270">
        <f>L68*курс!B2</f>
        <v>1943</v>
      </c>
      <c r="N68" s="69" t="e">
        <f>ROUND(M68*[1]курс!$B$1,0)</f>
        <v>#REF!</v>
      </c>
    </row>
    <row r="69" spans="1:14" ht="20.100000000000001" customHeight="1">
      <c r="A69" s="209" t="s">
        <v>441</v>
      </c>
      <c r="B69" s="205"/>
      <c r="C69" s="200">
        <v>20</v>
      </c>
      <c r="D69" s="89"/>
      <c r="E69" s="90">
        <v>160</v>
      </c>
      <c r="F69" s="90">
        <v>4</v>
      </c>
      <c r="G69" s="68" t="s">
        <v>432</v>
      </c>
      <c r="H69" s="91" t="s">
        <v>430</v>
      </c>
      <c r="I69" s="90" t="s">
        <v>373</v>
      </c>
      <c r="J69" s="90" t="s">
        <v>374</v>
      </c>
      <c r="K69" s="90" t="s">
        <v>374</v>
      </c>
      <c r="L69" s="69">
        <v>60</v>
      </c>
      <c r="M69" s="270">
        <f>L69*курс!B2</f>
        <v>1740</v>
      </c>
      <c r="N69" s="69" t="e">
        <f>ROUND(M69*[1]курс!$B$1,0)</f>
        <v>#REF!</v>
      </c>
    </row>
    <row r="70" spans="1:14" ht="20.100000000000001" customHeight="1">
      <c r="A70" s="196" t="s">
        <v>442</v>
      </c>
      <c r="B70" s="205"/>
      <c r="C70" s="200">
        <v>20</v>
      </c>
      <c r="D70" s="67"/>
      <c r="E70" s="68">
        <v>160</v>
      </c>
      <c r="F70" s="68">
        <v>4</v>
      </c>
      <c r="G70" s="68" t="s">
        <v>432</v>
      </c>
      <c r="H70" s="68" t="s">
        <v>378</v>
      </c>
      <c r="I70" s="68" t="s">
        <v>372</v>
      </c>
      <c r="J70" s="68" t="s">
        <v>374</v>
      </c>
      <c r="K70" s="68" t="s">
        <v>374</v>
      </c>
      <c r="L70" s="69">
        <v>67</v>
      </c>
      <c r="M70" s="270">
        <f>L70*курс!B2</f>
        <v>1943</v>
      </c>
      <c r="N70" s="69" t="e">
        <f>ROUND(M70*[1]курс!$B$1,0)</f>
        <v>#REF!</v>
      </c>
    </row>
    <row r="71" spans="1:14" ht="20.100000000000001" customHeight="1">
      <c r="A71" s="196" t="s">
        <v>443</v>
      </c>
      <c r="B71" s="205"/>
      <c r="C71" s="200">
        <v>20</v>
      </c>
      <c r="D71" s="67"/>
      <c r="E71" s="68">
        <v>160</v>
      </c>
      <c r="F71" s="68">
        <v>4</v>
      </c>
      <c r="G71" s="68" t="s">
        <v>432</v>
      </c>
      <c r="H71" s="68" t="s">
        <v>391</v>
      </c>
      <c r="I71" s="68" t="s">
        <v>372</v>
      </c>
      <c r="J71" s="68" t="s">
        <v>374</v>
      </c>
      <c r="K71" s="68" t="s">
        <v>374</v>
      </c>
      <c r="L71" s="69">
        <v>67</v>
      </c>
      <c r="M71" s="270">
        <f>L71*курс!B2</f>
        <v>1943</v>
      </c>
      <c r="N71" s="69" t="e">
        <f>ROUND(M71*[1]курс!$B$1,0)</f>
        <v>#REF!</v>
      </c>
    </row>
    <row r="72" spans="1:14" ht="20.100000000000001" customHeight="1">
      <c r="A72" s="196" t="s">
        <v>444</v>
      </c>
      <c r="B72" s="205"/>
      <c r="C72" s="200">
        <v>20</v>
      </c>
      <c r="D72" s="67"/>
      <c r="E72" s="68">
        <v>160</v>
      </c>
      <c r="F72" s="68">
        <v>2</v>
      </c>
      <c r="G72" s="68" t="s">
        <v>432</v>
      </c>
      <c r="H72" s="68" t="s">
        <v>391</v>
      </c>
      <c r="I72" s="68" t="s">
        <v>372</v>
      </c>
      <c r="J72" s="68" t="s">
        <v>374</v>
      </c>
      <c r="K72" s="68" t="s">
        <v>374</v>
      </c>
      <c r="L72" s="69">
        <v>62</v>
      </c>
      <c r="M72" s="270">
        <f>L72*курс!B2</f>
        <v>1798</v>
      </c>
      <c r="N72" s="69" t="e">
        <f>ROUND(M72*[1]курс!$B$1,0)</f>
        <v>#REF!</v>
      </c>
    </row>
    <row r="73" spans="1:14" ht="20.100000000000001" customHeight="1">
      <c r="A73" s="196" t="s">
        <v>445</v>
      </c>
      <c r="B73" s="95"/>
      <c r="C73" s="200">
        <v>20</v>
      </c>
      <c r="D73" s="67"/>
      <c r="E73" s="68">
        <v>160</v>
      </c>
      <c r="F73" s="68">
        <v>4</v>
      </c>
      <c r="G73" s="68" t="s">
        <v>432</v>
      </c>
      <c r="H73" s="68" t="s">
        <v>393</v>
      </c>
      <c r="I73" s="68" t="s">
        <v>372</v>
      </c>
      <c r="J73" s="68" t="s">
        <v>374</v>
      </c>
      <c r="K73" s="68" t="s">
        <v>374</v>
      </c>
      <c r="L73" s="69">
        <v>67</v>
      </c>
      <c r="M73" s="270">
        <f>L73*курс!B2</f>
        <v>1943</v>
      </c>
      <c r="N73" s="69" t="e">
        <f>ROUND(M73*[1]курс!$B$1,0)</f>
        <v>#REF!</v>
      </c>
    </row>
    <row r="74" spans="1:14" ht="20.100000000000001" customHeight="1">
      <c r="A74" s="369" t="s">
        <v>579</v>
      </c>
      <c r="B74" s="378"/>
      <c r="C74" s="369"/>
      <c r="D74" s="369"/>
      <c r="E74" s="369"/>
      <c r="F74" s="369"/>
      <c r="G74" s="369"/>
      <c r="H74" s="369"/>
      <c r="I74" s="369"/>
      <c r="J74" s="369"/>
      <c r="K74" s="369"/>
      <c r="L74" s="369"/>
      <c r="M74" s="369">
        <v>0</v>
      </c>
      <c r="N74" s="369" t="e">
        <f>M74*[1]курс!$B$1</f>
        <v>#REF!</v>
      </c>
    </row>
    <row r="75" spans="1:14" s="82" customFormat="1" ht="20.100000000000001" customHeight="1">
      <c r="A75" s="199" t="s">
        <v>802</v>
      </c>
      <c r="B75" s="211"/>
      <c r="C75" s="203">
        <v>20</v>
      </c>
      <c r="D75" s="86"/>
      <c r="E75" s="79">
        <v>160</v>
      </c>
      <c r="F75" s="79">
        <v>4</v>
      </c>
      <c r="G75" s="79" t="s">
        <v>371</v>
      </c>
      <c r="H75" s="79" t="s">
        <v>372</v>
      </c>
      <c r="I75" s="79" t="s">
        <v>405</v>
      </c>
      <c r="J75" s="79" t="s">
        <v>374</v>
      </c>
      <c r="K75" s="79" t="s">
        <v>374</v>
      </c>
      <c r="L75" s="81"/>
      <c r="M75" s="272">
        <f>M34</f>
        <v>1740</v>
      </c>
      <c r="N75" s="81"/>
    </row>
    <row r="76" spans="1:14" s="82" customFormat="1" ht="20.100000000000001" customHeight="1">
      <c r="A76" s="199" t="s">
        <v>803</v>
      </c>
      <c r="B76" s="212"/>
      <c r="C76" s="203">
        <v>20</v>
      </c>
      <c r="D76" s="86"/>
      <c r="E76" s="79">
        <v>160</v>
      </c>
      <c r="F76" s="79">
        <v>4</v>
      </c>
      <c r="G76" s="79" t="s">
        <v>371</v>
      </c>
      <c r="H76" s="79" t="s">
        <v>372</v>
      </c>
      <c r="I76" s="79" t="s">
        <v>405</v>
      </c>
      <c r="J76" s="79" t="s">
        <v>382</v>
      </c>
      <c r="K76" s="79" t="s">
        <v>374</v>
      </c>
      <c r="L76" s="81"/>
      <c r="M76" s="272">
        <f>M45</f>
        <v>1885</v>
      </c>
      <c r="N76" s="81"/>
    </row>
    <row r="77" spans="1:14" s="82" customFormat="1" ht="20.100000000000001" customHeight="1">
      <c r="A77" s="199" t="s">
        <v>804</v>
      </c>
      <c r="B77" s="212"/>
      <c r="C77" s="203">
        <v>20</v>
      </c>
      <c r="D77" s="86"/>
      <c r="E77" s="79">
        <v>160</v>
      </c>
      <c r="F77" s="79">
        <v>4</v>
      </c>
      <c r="G77" s="79" t="s">
        <v>371</v>
      </c>
      <c r="H77" s="79" t="s">
        <v>387</v>
      </c>
      <c r="I77" s="79" t="s">
        <v>405</v>
      </c>
      <c r="J77" s="79" t="s">
        <v>374</v>
      </c>
      <c r="K77" s="79" t="s">
        <v>374</v>
      </c>
      <c r="L77" s="81"/>
      <c r="M77" s="272">
        <f>M53</f>
        <v>1740</v>
      </c>
      <c r="N77" s="81"/>
    </row>
    <row r="78" spans="1:14" s="82" customFormat="1" ht="20.100000000000001" customHeight="1">
      <c r="A78" s="199" t="s">
        <v>805</v>
      </c>
      <c r="B78" s="212"/>
      <c r="C78" s="203">
        <v>20</v>
      </c>
      <c r="D78" s="86"/>
      <c r="E78" s="79">
        <v>160</v>
      </c>
      <c r="F78" s="79">
        <v>4</v>
      </c>
      <c r="G78" s="79" t="s">
        <v>371</v>
      </c>
      <c r="H78" s="79" t="s">
        <v>387</v>
      </c>
      <c r="I78" s="79" t="s">
        <v>405</v>
      </c>
      <c r="J78" s="79" t="s">
        <v>382</v>
      </c>
      <c r="K78" s="79" t="s">
        <v>374</v>
      </c>
      <c r="L78" s="81"/>
      <c r="M78" s="272">
        <f>M55</f>
        <v>1885</v>
      </c>
      <c r="N78" s="81"/>
    </row>
    <row r="79" spans="1:14" s="82" customFormat="1" ht="20.100000000000001" customHeight="1">
      <c r="A79" s="199" t="s">
        <v>806</v>
      </c>
      <c r="B79" s="212"/>
      <c r="C79" s="203">
        <v>20</v>
      </c>
      <c r="D79" s="86"/>
      <c r="E79" s="79">
        <v>200</v>
      </c>
      <c r="F79" s="79">
        <v>4</v>
      </c>
      <c r="G79" s="79" t="s">
        <v>371</v>
      </c>
      <c r="H79" s="79" t="s">
        <v>372</v>
      </c>
      <c r="I79" s="79" t="s">
        <v>405</v>
      </c>
      <c r="J79" s="79" t="s">
        <v>374</v>
      </c>
      <c r="K79" s="79" t="s">
        <v>374</v>
      </c>
      <c r="L79" s="81"/>
      <c r="M79" s="272">
        <f>M36</f>
        <v>2030</v>
      </c>
      <c r="N79" s="81"/>
    </row>
    <row r="80" spans="1:14" s="82" customFormat="1" ht="20.100000000000001" customHeight="1">
      <c r="A80" s="199" t="s">
        <v>807</v>
      </c>
      <c r="B80" s="212"/>
      <c r="C80" s="203">
        <v>20</v>
      </c>
      <c r="D80" s="86"/>
      <c r="E80" s="79">
        <v>200</v>
      </c>
      <c r="F80" s="79">
        <v>4</v>
      </c>
      <c r="G80" s="79" t="s">
        <v>371</v>
      </c>
      <c r="H80" s="79" t="s">
        <v>372</v>
      </c>
      <c r="I80" s="79" t="s">
        <v>405</v>
      </c>
      <c r="J80" s="79" t="s">
        <v>382</v>
      </c>
      <c r="K80" s="79" t="s">
        <v>374</v>
      </c>
      <c r="L80" s="81"/>
      <c r="M80" s="272">
        <f>M46</f>
        <v>2175</v>
      </c>
      <c r="N80" s="81"/>
    </row>
    <row r="81" spans="1:14" s="82" customFormat="1" ht="20.100000000000001" customHeight="1">
      <c r="A81" s="199" t="s">
        <v>808</v>
      </c>
      <c r="B81" s="212"/>
      <c r="C81" s="203">
        <v>20</v>
      </c>
      <c r="D81" s="86"/>
      <c r="E81" s="79">
        <v>200</v>
      </c>
      <c r="F81" s="79">
        <v>4</v>
      </c>
      <c r="G81" s="79" t="s">
        <v>371</v>
      </c>
      <c r="H81" s="79" t="s">
        <v>387</v>
      </c>
      <c r="I81" s="79" t="s">
        <v>405</v>
      </c>
      <c r="J81" s="79" t="s">
        <v>374</v>
      </c>
      <c r="K81" s="79" t="s">
        <v>374</v>
      </c>
      <c r="L81" s="81"/>
      <c r="M81" s="272">
        <f>M54</f>
        <v>2030</v>
      </c>
      <c r="N81" s="81"/>
    </row>
    <row r="82" spans="1:14" s="82" customFormat="1" ht="20.100000000000001" customHeight="1">
      <c r="A82" s="199" t="s">
        <v>809</v>
      </c>
      <c r="B82" s="212"/>
      <c r="C82" s="203">
        <v>20</v>
      </c>
      <c r="D82" s="86"/>
      <c r="E82" s="79">
        <v>200</v>
      </c>
      <c r="F82" s="79">
        <v>4</v>
      </c>
      <c r="G82" s="79" t="s">
        <v>371</v>
      </c>
      <c r="H82" s="79" t="s">
        <v>387</v>
      </c>
      <c r="I82" s="79" t="s">
        <v>405</v>
      </c>
      <c r="J82" s="79" t="s">
        <v>382</v>
      </c>
      <c r="K82" s="79" t="s">
        <v>374</v>
      </c>
      <c r="L82" s="81"/>
      <c r="M82" s="272">
        <f>M56</f>
        <v>2175</v>
      </c>
      <c r="N82" s="81"/>
    </row>
    <row r="83" spans="1:14" s="82" customFormat="1" ht="20.100000000000001" customHeight="1">
      <c r="A83" s="199" t="s">
        <v>446</v>
      </c>
      <c r="B83" s="212"/>
      <c r="C83" s="203">
        <v>5</v>
      </c>
      <c r="D83" s="86"/>
      <c r="E83" s="79">
        <v>80</v>
      </c>
      <c r="F83" s="79">
        <v>1</v>
      </c>
      <c r="G83" s="79" t="s">
        <v>432</v>
      </c>
      <c r="H83" s="79" t="s">
        <v>376</v>
      </c>
      <c r="I83" s="79" t="s">
        <v>405</v>
      </c>
      <c r="J83" s="79" t="s">
        <v>382</v>
      </c>
      <c r="K83" s="79" t="s">
        <v>374</v>
      </c>
      <c r="L83" s="81">
        <v>26</v>
      </c>
      <c r="M83" s="272">
        <f>L83*курс!B2</f>
        <v>754</v>
      </c>
      <c r="N83" s="81" t="e">
        <f>ROUND(M83*[1]курс!$B$1,0)</f>
        <v>#REF!</v>
      </c>
    </row>
    <row r="84" spans="1:14" s="82" customFormat="1" ht="20.100000000000001" customHeight="1">
      <c r="A84" s="199" t="s">
        <v>447</v>
      </c>
      <c r="B84" s="212"/>
      <c r="C84" s="203">
        <v>5</v>
      </c>
      <c r="D84" s="86"/>
      <c r="E84" s="79">
        <v>150</v>
      </c>
      <c r="F84" s="79">
        <v>1</v>
      </c>
      <c r="G84" s="79" t="s">
        <v>432</v>
      </c>
      <c r="H84" s="79" t="s">
        <v>376</v>
      </c>
      <c r="I84" s="79" t="s">
        <v>405</v>
      </c>
      <c r="J84" s="79" t="s">
        <v>382</v>
      </c>
      <c r="K84" s="79" t="s">
        <v>374</v>
      </c>
      <c r="L84" s="81">
        <v>33</v>
      </c>
      <c r="M84" s="272">
        <f>L84*курс!B2</f>
        <v>957</v>
      </c>
      <c r="N84" s="81" t="e">
        <f>ROUND(M84*[1]курс!$B$1,0)</f>
        <v>#REF!</v>
      </c>
    </row>
    <row r="85" spans="1:14" s="82" customFormat="1" ht="20.100000000000001" customHeight="1">
      <c r="A85" s="210" t="s">
        <v>448</v>
      </c>
      <c r="B85" s="205"/>
      <c r="C85" s="200">
        <v>20</v>
      </c>
      <c r="D85" s="86"/>
      <c r="E85" s="79">
        <v>100</v>
      </c>
      <c r="F85" s="92">
        <v>2</v>
      </c>
      <c r="G85" s="79" t="s">
        <v>371</v>
      </c>
      <c r="H85" s="68" t="s">
        <v>372</v>
      </c>
      <c r="I85" s="79" t="s">
        <v>405</v>
      </c>
      <c r="J85" s="68" t="s">
        <v>382</v>
      </c>
      <c r="K85" s="79" t="s">
        <v>374</v>
      </c>
      <c r="L85" s="93">
        <v>57</v>
      </c>
      <c r="M85" s="273">
        <f>L85*курс!B2</f>
        <v>1653</v>
      </c>
      <c r="N85" s="81" t="e">
        <f>ROUND(M85*[1]курс!$B$1,0)</f>
        <v>#REF!</v>
      </c>
    </row>
    <row r="86" spans="1:14" s="82" customFormat="1" ht="20.100000000000001" customHeight="1">
      <c r="A86" s="210" t="s">
        <v>449</v>
      </c>
      <c r="B86" s="205"/>
      <c r="C86" s="200">
        <v>20</v>
      </c>
      <c r="D86" s="86"/>
      <c r="E86" s="79">
        <v>100</v>
      </c>
      <c r="F86" s="92">
        <v>2</v>
      </c>
      <c r="G86" s="79" t="s">
        <v>371</v>
      </c>
      <c r="H86" s="68" t="s">
        <v>372</v>
      </c>
      <c r="I86" s="79" t="s">
        <v>405</v>
      </c>
      <c r="J86" s="68" t="s">
        <v>382</v>
      </c>
      <c r="K86" s="79" t="s">
        <v>374</v>
      </c>
      <c r="L86" s="93">
        <v>57</v>
      </c>
      <c r="M86" s="273">
        <f>L86*курс!B2</f>
        <v>1653</v>
      </c>
      <c r="N86" s="81" t="e">
        <f>ROUND(M86*[1]курс!$B$1,0)</f>
        <v>#REF!</v>
      </c>
    </row>
    <row r="87" spans="1:14" s="82" customFormat="1" ht="20.100000000000001" customHeight="1">
      <c r="A87" s="210" t="s">
        <v>450</v>
      </c>
      <c r="B87" s="205"/>
      <c r="C87" s="200">
        <v>20</v>
      </c>
      <c r="D87" s="86"/>
      <c r="E87" s="79">
        <v>100</v>
      </c>
      <c r="F87" s="92">
        <v>2</v>
      </c>
      <c r="G87" s="79" t="s">
        <v>432</v>
      </c>
      <c r="H87" s="68" t="s">
        <v>372</v>
      </c>
      <c r="I87" s="79" t="s">
        <v>405</v>
      </c>
      <c r="J87" s="68" t="s">
        <v>382</v>
      </c>
      <c r="K87" s="79" t="s">
        <v>374</v>
      </c>
      <c r="L87" s="93">
        <v>69</v>
      </c>
      <c r="M87" s="273">
        <f>L87*курс!B2</f>
        <v>2001</v>
      </c>
      <c r="N87" s="81" t="e">
        <f>ROUND(M87*[1]курс!$B$1,0)</f>
        <v>#REF!</v>
      </c>
    </row>
    <row r="88" spans="1:14" s="82" customFormat="1" ht="20.100000000000001" customHeight="1">
      <c r="A88" s="210" t="s">
        <v>451</v>
      </c>
      <c r="B88" s="205"/>
      <c r="C88" s="200">
        <v>20</v>
      </c>
      <c r="D88" s="86"/>
      <c r="E88" s="79">
        <v>200</v>
      </c>
      <c r="F88" s="92">
        <v>2</v>
      </c>
      <c r="G88" s="79" t="s">
        <v>371</v>
      </c>
      <c r="H88" s="68" t="s">
        <v>372</v>
      </c>
      <c r="I88" s="79" t="s">
        <v>405</v>
      </c>
      <c r="J88" s="68" t="s">
        <v>382</v>
      </c>
      <c r="K88" s="79" t="s">
        <v>374</v>
      </c>
      <c r="L88" s="93">
        <v>69</v>
      </c>
      <c r="M88" s="273">
        <f>L88*курс!B2</f>
        <v>2001</v>
      </c>
      <c r="N88" s="81" t="e">
        <f>ROUND(M88*[1]курс!$B$1,0)</f>
        <v>#REF!</v>
      </c>
    </row>
    <row r="89" spans="1:14" s="82" customFormat="1" ht="20.100000000000001" customHeight="1">
      <c r="A89" s="210" t="s">
        <v>452</v>
      </c>
      <c r="B89" s="95"/>
      <c r="C89" s="200">
        <v>20</v>
      </c>
      <c r="D89" s="86"/>
      <c r="E89" s="79">
        <v>200</v>
      </c>
      <c r="F89" s="92">
        <v>2</v>
      </c>
      <c r="G89" s="79" t="s">
        <v>371</v>
      </c>
      <c r="H89" s="68" t="s">
        <v>372</v>
      </c>
      <c r="I89" s="79" t="s">
        <v>405</v>
      </c>
      <c r="J89" s="68" t="s">
        <v>382</v>
      </c>
      <c r="K89" s="79" t="s">
        <v>374</v>
      </c>
      <c r="L89" s="93">
        <v>69</v>
      </c>
      <c r="M89" s="273">
        <f>L89*курс!B2</f>
        <v>2001</v>
      </c>
      <c r="N89" s="81" t="e">
        <f>ROUND(M89*[1]курс!$B$1,0)</f>
        <v>#REF!</v>
      </c>
    </row>
    <row r="90" spans="1:14" ht="20.100000000000001" customHeight="1">
      <c r="A90" s="379" t="s">
        <v>829</v>
      </c>
      <c r="B90" s="380"/>
      <c r="C90" s="381"/>
      <c r="D90" s="381"/>
      <c r="E90" s="381"/>
      <c r="F90" s="381"/>
      <c r="G90" s="381"/>
      <c r="H90" s="381"/>
      <c r="I90" s="381"/>
      <c r="J90" s="381"/>
      <c r="K90" s="381"/>
      <c r="L90" s="381"/>
      <c r="M90" s="381"/>
      <c r="N90" s="382"/>
    </row>
    <row r="91" spans="1:14" s="219" customFormat="1" ht="20.100000000000001" customHeight="1">
      <c r="A91" s="220" t="s">
        <v>831</v>
      </c>
      <c r="B91" s="222"/>
      <c r="C91" s="221">
        <v>20</v>
      </c>
      <c r="D91" s="215"/>
      <c r="E91" s="216">
        <v>160</v>
      </c>
      <c r="F91" s="216">
        <v>4</v>
      </c>
      <c r="G91" s="216" t="s">
        <v>371</v>
      </c>
      <c r="H91" s="216" t="s">
        <v>372</v>
      </c>
      <c r="I91" s="216" t="s">
        <v>405</v>
      </c>
      <c r="J91" s="216" t="s">
        <v>374</v>
      </c>
      <c r="K91" s="216" t="s">
        <v>374</v>
      </c>
      <c r="L91" s="217"/>
      <c r="M91" s="274">
        <f t="shared" ref="M91:M98" si="0">M75</f>
        <v>1740</v>
      </c>
      <c r="N91" s="218"/>
    </row>
    <row r="92" spans="1:14" s="219" customFormat="1" ht="20.100000000000001" customHeight="1">
      <c r="A92" s="220" t="s">
        <v>832</v>
      </c>
      <c r="B92" s="223"/>
      <c r="C92" s="221">
        <v>20</v>
      </c>
      <c r="D92" s="215"/>
      <c r="E92" s="216">
        <v>160</v>
      </c>
      <c r="F92" s="216">
        <v>4</v>
      </c>
      <c r="G92" s="216" t="s">
        <v>371</v>
      </c>
      <c r="H92" s="216" t="s">
        <v>372</v>
      </c>
      <c r="I92" s="216" t="s">
        <v>405</v>
      </c>
      <c r="J92" s="216" t="s">
        <v>382</v>
      </c>
      <c r="K92" s="216" t="s">
        <v>374</v>
      </c>
      <c r="L92" s="217"/>
      <c r="M92" s="274">
        <f t="shared" si="0"/>
        <v>1885</v>
      </c>
      <c r="N92" s="218"/>
    </row>
    <row r="93" spans="1:14" s="219" customFormat="1" ht="20.100000000000001" customHeight="1">
      <c r="A93" s="220" t="s">
        <v>833</v>
      </c>
      <c r="B93" s="223"/>
      <c r="C93" s="221">
        <v>20</v>
      </c>
      <c r="D93" s="215"/>
      <c r="E93" s="216">
        <v>160</v>
      </c>
      <c r="F93" s="216">
        <v>4</v>
      </c>
      <c r="G93" s="216" t="s">
        <v>371</v>
      </c>
      <c r="H93" s="216" t="s">
        <v>387</v>
      </c>
      <c r="I93" s="216" t="s">
        <v>405</v>
      </c>
      <c r="J93" s="216" t="s">
        <v>374</v>
      </c>
      <c r="K93" s="216" t="s">
        <v>374</v>
      </c>
      <c r="L93" s="217"/>
      <c r="M93" s="274">
        <f t="shared" si="0"/>
        <v>1740</v>
      </c>
      <c r="N93" s="218"/>
    </row>
    <row r="94" spans="1:14" s="219" customFormat="1" ht="20.100000000000001" customHeight="1">
      <c r="A94" s="220" t="s">
        <v>834</v>
      </c>
      <c r="B94" s="223"/>
      <c r="C94" s="221">
        <v>20</v>
      </c>
      <c r="D94" s="215"/>
      <c r="E94" s="216">
        <v>160</v>
      </c>
      <c r="F94" s="216">
        <v>4</v>
      </c>
      <c r="G94" s="216" t="s">
        <v>371</v>
      </c>
      <c r="H94" s="216" t="s">
        <v>387</v>
      </c>
      <c r="I94" s="216" t="s">
        <v>405</v>
      </c>
      <c r="J94" s="216" t="s">
        <v>382</v>
      </c>
      <c r="K94" s="216" t="s">
        <v>374</v>
      </c>
      <c r="L94" s="217"/>
      <c r="M94" s="274">
        <f t="shared" si="0"/>
        <v>1885</v>
      </c>
      <c r="N94" s="218"/>
    </row>
    <row r="95" spans="1:14" s="219" customFormat="1" ht="20.100000000000001" customHeight="1">
      <c r="A95" s="220" t="s">
        <v>835</v>
      </c>
      <c r="B95" s="223"/>
      <c r="C95" s="221">
        <v>20</v>
      </c>
      <c r="D95" s="215"/>
      <c r="E95" s="216">
        <v>200</v>
      </c>
      <c r="F95" s="216">
        <v>4</v>
      </c>
      <c r="G95" s="216" t="s">
        <v>371</v>
      </c>
      <c r="H95" s="216" t="s">
        <v>372</v>
      </c>
      <c r="I95" s="216" t="s">
        <v>405</v>
      </c>
      <c r="J95" s="216" t="s">
        <v>374</v>
      </c>
      <c r="K95" s="216" t="s">
        <v>374</v>
      </c>
      <c r="L95" s="217"/>
      <c r="M95" s="274">
        <f t="shared" si="0"/>
        <v>2030</v>
      </c>
      <c r="N95" s="218"/>
    </row>
    <row r="96" spans="1:14" s="219" customFormat="1" ht="20.100000000000001" customHeight="1">
      <c r="A96" s="220" t="s">
        <v>836</v>
      </c>
      <c r="B96" s="223"/>
      <c r="C96" s="221">
        <v>20</v>
      </c>
      <c r="D96" s="215"/>
      <c r="E96" s="216">
        <v>200</v>
      </c>
      <c r="F96" s="216">
        <v>4</v>
      </c>
      <c r="G96" s="216" t="s">
        <v>371</v>
      </c>
      <c r="H96" s="216" t="s">
        <v>372</v>
      </c>
      <c r="I96" s="216" t="s">
        <v>405</v>
      </c>
      <c r="J96" s="216" t="s">
        <v>382</v>
      </c>
      <c r="K96" s="216" t="s">
        <v>374</v>
      </c>
      <c r="L96" s="217"/>
      <c r="M96" s="274">
        <f t="shared" si="0"/>
        <v>2175</v>
      </c>
      <c r="N96" s="218"/>
    </row>
    <row r="97" spans="1:14" s="219" customFormat="1" ht="20.100000000000001" customHeight="1">
      <c r="A97" s="220" t="s">
        <v>837</v>
      </c>
      <c r="B97" s="223"/>
      <c r="C97" s="221">
        <v>20</v>
      </c>
      <c r="D97" s="215"/>
      <c r="E97" s="216">
        <v>200</v>
      </c>
      <c r="F97" s="216">
        <v>4</v>
      </c>
      <c r="G97" s="216" t="s">
        <v>371</v>
      </c>
      <c r="H97" s="216" t="s">
        <v>387</v>
      </c>
      <c r="I97" s="216" t="s">
        <v>405</v>
      </c>
      <c r="J97" s="216" t="s">
        <v>374</v>
      </c>
      <c r="K97" s="216" t="s">
        <v>374</v>
      </c>
      <c r="L97" s="217"/>
      <c r="M97" s="274">
        <f t="shared" si="0"/>
        <v>2030</v>
      </c>
      <c r="N97" s="218"/>
    </row>
    <row r="98" spans="1:14" s="219" customFormat="1" ht="20.100000000000001" customHeight="1">
      <c r="A98" s="220" t="s">
        <v>838</v>
      </c>
      <c r="B98" s="224"/>
      <c r="C98" s="221">
        <v>20</v>
      </c>
      <c r="D98" s="215"/>
      <c r="E98" s="216">
        <v>200</v>
      </c>
      <c r="F98" s="216">
        <v>4</v>
      </c>
      <c r="G98" s="216" t="s">
        <v>371</v>
      </c>
      <c r="H98" s="216" t="s">
        <v>387</v>
      </c>
      <c r="I98" s="216" t="s">
        <v>405</v>
      </c>
      <c r="J98" s="216" t="s">
        <v>382</v>
      </c>
      <c r="K98" s="216" t="s">
        <v>374</v>
      </c>
      <c r="L98" s="217"/>
      <c r="M98" s="274">
        <f t="shared" si="0"/>
        <v>2175</v>
      </c>
      <c r="N98" s="218"/>
    </row>
    <row r="99" spans="1:14" ht="20.100000000000001" customHeight="1">
      <c r="A99" s="383" t="s">
        <v>580</v>
      </c>
      <c r="B99" s="378"/>
      <c r="C99" s="383"/>
      <c r="D99" s="383"/>
      <c r="E99" s="383"/>
      <c r="F99" s="383"/>
      <c r="G99" s="383"/>
      <c r="H99" s="383"/>
      <c r="I99" s="383"/>
      <c r="J99" s="383"/>
      <c r="K99" s="383"/>
      <c r="L99" s="383"/>
      <c r="M99" s="383"/>
      <c r="N99" s="383"/>
    </row>
    <row r="100" spans="1:14" s="94" customFormat="1" ht="18" customHeight="1">
      <c r="A100" s="199" t="s">
        <v>453</v>
      </c>
      <c r="B100" s="204"/>
      <c r="C100" s="200">
        <v>2</v>
      </c>
      <c r="D100" s="67">
        <v>1.5</v>
      </c>
      <c r="E100" s="68">
        <v>300</v>
      </c>
      <c r="F100" s="68">
        <v>1</v>
      </c>
      <c r="G100" s="68" t="s">
        <v>371</v>
      </c>
      <c r="H100" s="68" t="s">
        <v>372</v>
      </c>
      <c r="I100" s="68" t="s">
        <v>373</v>
      </c>
      <c r="J100" s="68" t="s">
        <v>374</v>
      </c>
      <c r="K100" s="68" t="s">
        <v>374</v>
      </c>
      <c r="L100" s="69">
        <v>119</v>
      </c>
      <c r="M100" s="270">
        <f>L100*курс!B2</f>
        <v>3451</v>
      </c>
      <c r="N100" s="69" t="e">
        <f>ROUND(M100*[1]курс!$B$1,0)</f>
        <v>#REF!</v>
      </c>
    </row>
    <row r="101" spans="1:14" ht="20.100000000000001" customHeight="1">
      <c r="A101" s="209" t="s">
        <v>454</v>
      </c>
      <c r="B101" s="205"/>
      <c r="C101" s="214">
        <v>2</v>
      </c>
      <c r="D101" s="89">
        <v>1.5</v>
      </c>
      <c r="E101" s="90">
        <v>300</v>
      </c>
      <c r="F101" s="90">
        <v>1</v>
      </c>
      <c r="G101" s="90" t="s">
        <v>371</v>
      </c>
      <c r="H101" s="90" t="s">
        <v>372</v>
      </c>
      <c r="I101" s="90" t="s">
        <v>373</v>
      </c>
      <c r="J101" s="90" t="s">
        <v>382</v>
      </c>
      <c r="K101" s="90" t="s">
        <v>374</v>
      </c>
      <c r="L101" s="96">
        <v>119</v>
      </c>
      <c r="M101" s="275">
        <f>L101*курс!B2</f>
        <v>3451</v>
      </c>
      <c r="N101" s="96" t="e">
        <f>ROUND(M101*[1]курс!$B$1,0)</f>
        <v>#REF!</v>
      </c>
    </row>
    <row r="102" spans="1:14" ht="20.100000000000001" customHeight="1">
      <c r="A102" s="196" t="s">
        <v>455</v>
      </c>
      <c r="B102" s="205"/>
      <c r="C102" s="200">
        <v>2</v>
      </c>
      <c r="D102" s="67">
        <v>1.5</v>
      </c>
      <c r="E102" s="68">
        <v>300</v>
      </c>
      <c r="F102" s="68">
        <v>1</v>
      </c>
      <c r="G102" s="68" t="s">
        <v>371</v>
      </c>
      <c r="H102" s="68" t="s">
        <v>387</v>
      </c>
      <c r="I102" s="68" t="s">
        <v>373</v>
      </c>
      <c r="J102" s="68" t="s">
        <v>382</v>
      </c>
      <c r="K102" s="68" t="s">
        <v>374</v>
      </c>
      <c r="L102" s="69">
        <v>124</v>
      </c>
      <c r="M102" s="270">
        <f>L102*курс!B2</f>
        <v>3596</v>
      </c>
      <c r="N102" s="69" t="e">
        <f>ROUND(M102*[1]курс!$B$1,0)</f>
        <v>#REF!</v>
      </c>
    </row>
    <row r="103" spans="1:14" ht="20.100000000000001" customHeight="1">
      <c r="A103" s="196" t="s">
        <v>456</v>
      </c>
      <c r="B103" s="205"/>
      <c r="C103" s="200">
        <v>2</v>
      </c>
      <c r="D103" s="67">
        <v>1.5</v>
      </c>
      <c r="E103" s="68">
        <v>300</v>
      </c>
      <c r="F103" s="68">
        <v>1</v>
      </c>
      <c r="G103" s="68" t="s">
        <v>371</v>
      </c>
      <c r="H103" s="68" t="s">
        <v>376</v>
      </c>
      <c r="I103" s="68" t="s">
        <v>373</v>
      </c>
      <c r="J103" s="68" t="s">
        <v>382</v>
      </c>
      <c r="K103" s="68" t="s">
        <v>374</v>
      </c>
      <c r="L103" s="81">
        <v>87.6</v>
      </c>
      <c r="M103" s="272">
        <f>L103*курс!B2</f>
        <v>2540.3999999999996</v>
      </c>
      <c r="N103" s="69" t="e">
        <f>ROUND(M103*[1]курс!$B$1,0)</f>
        <v>#REF!</v>
      </c>
    </row>
    <row r="104" spans="1:14" ht="20.100000000000001" customHeight="1">
      <c r="A104" s="196" t="s">
        <v>457</v>
      </c>
      <c r="B104" s="205"/>
      <c r="C104" s="200">
        <v>2</v>
      </c>
      <c r="D104" s="67">
        <v>1.5</v>
      </c>
      <c r="E104" s="68">
        <v>300</v>
      </c>
      <c r="F104" s="68">
        <v>1</v>
      </c>
      <c r="G104" s="68" t="s">
        <v>371</v>
      </c>
      <c r="H104" s="68" t="s">
        <v>376</v>
      </c>
      <c r="I104" s="68" t="s">
        <v>372</v>
      </c>
      <c r="J104" s="68" t="s">
        <v>374</v>
      </c>
      <c r="K104" s="68" t="s">
        <v>374</v>
      </c>
      <c r="L104" s="81">
        <v>87.6</v>
      </c>
      <c r="M104" s="272">
        <f>L104*курс!B2</f>
        <v>2540.3999999999996</v>
      </c>
      <c r="N104" s="69" t="e">
        <f>ROUND(M104*[1]курс!$B$1,0)</f>
        <v>#REF!</v>
      </c>
    </row>
    <row r="105" spans="1:14" s="83" customFormat="1" ht="20.100000000000001" customHeight="1">
      <c r="A105" s="199" t="s">
        <v>458</v>
      </c>
      <c r="B105" s="212"/>
      <c r="C105" s="203">
        <v>2</v>
      </c>
      <c r="D105" s="86">
        <v>1.5</v>
      </c>
      <c r="E105" s="79">
        <v>300</v>
      </c>
      <c r="F105" s="79">
        <v>1</v>
      </c>
      <c r="G105" s="79" t="s">
        <v>371</v>
      </c>
      <c r="H105" s="79" t="s">
        <v>372</v>
      </c>
      <c r="I105" s="79" t="s">
        <v>372</v>
      </c>
      <c r="J105" s="79" t="s">
        <v>374</v>
      </c>
      <c r="K105" s="79" t="s">
        <v>374</v>
      </c>
      <c r="L105" s="81">
        <v>112</v>
      </c>
      <c r="M105" s="272">
        <f>L105*курс!B2</f>
        <v>3248</v>
      </c>
      <c r="N105" s="81" t="e">
        <f>ROUND(M105*[1]курс!$B$1,0)</f>
        <v>#REF!</v>
      </c>
    </row>
    <row r="106" spans="1:14" s="83" customFormat="1" ht="20.100000000000001" customHeight="1">
      <c r="A106" s="199" t="s">
        <v>459</v>
      </c>
      <c r="B106" s="212"/>
      <c r="C106" s="203">
        <v>2</v>
      </c>
      <c r="D106" s="86">
        <v>1.5</v>
      </c>
      <c r="E106" s="79">
        <v>300</v>
      </c>
      <c r="F106" s="79">
        <v>1</v>
      </c>
      <c r="G106" s="79" t="s">
        <v>371</v>
      </c>
      <c r="H106" s="79" t="s">
        <v>391</v>
      </c>
      <c r="I106" s="79" t="s">
        <v>373</v>
      </c>
      <c r="J106" s="79" t="s">
        <v>382</v>
      </c>
      <c r="K106" s="79" t="s">
        <v>374</v>
      </c>
      <c r="L106" s="81">
        <v>83</v>
      </c>
      <c r="M106" s="272">
        <f>L106*курс!B2</f>
        <v>2407</v>
      </c>
      <c r="N106" s="81" t="e">
        <f>ROUND(M106*[1]курс!$B$1,0)</f>
        <v>#REF!</v>
      </c>
    </row>
    <row r="107" spans="1:14" s="83" customFormat="1" ht="20.100000000000001" customHeight="1">
      <c r="A107" s="199" t="s">
        <v>460</v>
      </c>
      <c r="B107" s="213"/>
      <c r="C107" s="203">
        <v>2</v>
      </c>
      <c r="D107" s="86">
        <v>1.5</v>
      </c>
      <c r="E107" s="79">
        <v>300</v>
      </c>
      <c r="F107" s="79">
        <v>1</v>
      </c>
      <c r="G107" s="79" t="s">
        <v>371</v>
      </c>
      <c r="H107" s="79" t="s">
        <v>380</v>
      </c>
      <c r="I107" s="79" t="s">
        <v>373</v>
      </c>
      <c r="J107" s="79" t="s">
        <v>374</v>
      </c>
      <c r="K107" s="79" t="s">
        <v>374</v>
      </c>
      <c r="L107" s="81">
        <v>102</v>
      </c>
      <c r="M107" s="272">
        <f>L107*курс!B2</f>
        <v>2958</v>
      </c>
      <c r="N107" s="81" t="e">
        <f>ROUND(M107*[1]курс!$B$1,0)</f>
        <v>#REF!</v>
      </c>
    </row>
    <row r="108" spans="1:14" s="97" customFormat="1" ht="20.100000000000001" customHeight="1">
      <c r="A108" s="369" t="s">
        <v>581</v>
      </c>
      <c r="B108" s="370"/>
      <c r="C108" s="369"/>
      <c r="D108" s="369"/>
      <c r="E108" s="369"/>
      <c r="F108" s="369"/>
      <c r="G108" s="369"/>
      <c r="H108" s="369"/>
      <c r="I108" s="369"/>
      <c r="J108" s="369"/>
      <c r="K108" s="369"/>
      <c r="L108" s="369"/>
      <c r="M108" s="369"/>
      <c r="N108" s="369"/>
    </row>
    <row r="109" spans="1:14" s="97" customFormat="1" ht="20.100000000000001" customHeight="1">
      <c r="A109" s="65" t="s">
        <v>461</v>
      </c>
      <c r="B109" s="66" t="s">
        <v>462</v>
      </c>
      <c r="C109" s="67">
        <v>2.5</v>
      </c>
      <c r="D109" s="67">
        <v>1.2</v>
      </c>
      <c r="E109" s="68">
        <v>406</v>
      </c>
      <c r="F109" s="68">
        <v>1</v>
      </c>
      <c r="G109" s="68" t="s">
        <v>371</v>
      </c>
      <c r="H109" s="68" t="s">
        <v>372</v>
      </c>
      <c r="I109" s="68" t="s">
        <v>373</v>
      </c>
      <c r="J109" s="68" t="s">
        <v>374</v>
      </c>
      <c r="K109" s="68" t="s">
        <v>374</v>
      </c>
      <c r="L109" s="69">
        <v>130</v>
      </c>
      <c r="M109" s="270">
        <f>L109*курс!B2</f>
        <v>3770</v>
      </c>
      <c r="N109" s="69" t="e">
        <f>ROUND(M109*[1]курс!$B$1,0)</f>
        <v>#REF!</v>
      </c>
    </row>
    <row r="110" spans="1:14" s="71" customFormat="1" ht="20.100000000000001" customHeight="1">
      <c r="A110" s="65" t="s">
        <v>463</v>
      </c>
      <c r="B110" s="66" t="s">
        <v>462</v>
      </c>
      <c r="C110" s="67">
        <v>2.5</v>
      </c>
      <c r="D110" s="67">
        <v>1.2</v>
      </c>
      <c r="E110" s="68">
        <v>406</v>
      </c>
      <c r="F110" s="68">
        <v>1</v>
      </c>
      <c r="G110" s="68" t="s">
        <v>371</v>
      </c>
      <c r="H110" s="68" t="s">
        <v>387</v>
      </c>
      <c r="I110" s="68" t="s">
        <v>373</v>
      </c>
      <c r="J110" s="68" t="s">
        <v>374</v>
      </c>
      <c r="K110" s="68" t="s">
        <v>374</v>
      </c>
      <c r="L110" s="69">
        <v>135</v>
      </c>
      <c r="M110" s="270">
        <f>L110*курс!B2</f>
        <v>3915</v>
      </c>
      <c r="N110" s="69" t="e">
        <f>ROUND(M110*[1]курс!$B$1,0)</f>
        <v>#REF!</v>
      </c>
    </row>
    <row r="111" spans="1:14" s="97" customFormat="1" ht="20.100000000000001" customHeight="1">
      <c r="A111" s="369" t="s">
        <v>582</v>
      </c>
      <c r="B111" s="369"/>
      <c r="C111" s="369"/>
      <c r="D111" s="369"/>
      <c r="E111" s="369"/>
      <c r="F111" s="369"/>
      <c r="G111" s="369"/>
      <c r="H111" s="369"/>
      <c r="I111" s="369"/>
      <c r="J111" s="369"/>
      <c r="K111" s="369"/>
      <c r="L111" s="369"/>
      <c r="M111" s="369"/>
      <c r="N111" s="369"/>
    </row>
    <row r="112" spans="1:14" s="97" customFormat="1" ht="20.100000000000001" customHeight="1">
      <c r="A112" s="65" t="s">
        <v>464</v>
      </c>
      <c r="B112" s="66" t="s">
        <v>465</v>
      </c>
      <c r="C112" s="67">
        <v>0.5</v>
      </c>
      <c r="D112" s="67"/>
      <c r="E112" s="68">
        <v>30</v>
      </c>
      <c r="F112" s="68"/>
      <c r="G112" s="68" t="s">
        <v>371</v>
      </c>
      <c r="H112" s="68" t="s">
        <v>372</v>
      </c>
      <c r="I112" s="68" t="s">
        <v>405</v>
      </c>
      <c r="J112" s="68" t="s">
        <v>382</v>
      </c>
      <c r="K112" s="68" t="s">
        <v>374</v>
      </c>
      <c r="L112" s="69">
        <v>18</v>
      </c>
      <c r="M112" s="270">
        <f>L112*курс!B2</f>
        <v>522</v>
      </c>
      <c r="N112" s="69" t="e">
        <f>ROUND(M112*[1]курс!$B$1,0)</f>
        <v>#REF!</v>
      </c>
    </row>
    <row r="113" spans="1:14" s="71" customFormat="1" ht="20.100000000000001" customHeight="1">
      <c r="A113" s="65" t="s">
        <v>466</v>
      </c>
      <c r="B113" s="66" t="s">
        <v>465</v>
      </c>
      <c r="C113" s="67">
        <v>0.5</v>
      </c>
      <c r="D113" s="67"/>
      <c r="E113" s="68">
        <v>60</v>
      </c>
      <c r="F113" s="68"/>
      <c r="G113" s="68" t="s">
        <v>371</v>
      </c>
      <c r="H113" s="68" t="s">
        <v>372</v>
      </c>
      <c r="I113" s="68" t="s">
        <v>405</v>
      </c>
      <c r="J113" s="68" t="s">
        <v>382</v>
      </c>
      <c r="K113" s="68" t="s">
        <v>374</v>
      </c>
      <c r="L113" s="69">
        <v>22</v>
      </c>
      <c r="M113" s="270">
        <f>L113*курс!B2</f>
        <v>638</v>
      </c>
      <c r="N113" s="69" t="e">
        <f>ROUND(M113*[1]курс!$B$1,0)</f>
        <v>#REF!</v>
      </c>
    </row>
    <row r="114" spans="1:14" ht="20.100000000000001" customHeight="1">
      <c r="A114" s="65" t="s">
        <v>467</v>
      </c>
      <c r="B114" s="66" t="s">
        <v>465</v>
      </c>
      <c r="C114" s="67">
        <v>1</v>
      </c>
      <c r="D114" s="67"/>
      <c r="E114" s="68">
        <v>64</v>
      </c>
      <c r="F114" s="68"/>
      <c r="G114" s="68" t="s">
        <v>371</v>
      </c>
      <c r="H114" s="68" t="s">
        <v>372</v>
      </c>
      <c r="I114" s="68" t="s">
        <v>405</v>
      </c>
      <c r="J114" s="68" t="s">
        <v>382</v>
      </c>
      <c r="K114" s="68" t="s">
        <v>374</v>
      </c>
      <c r="L114" s="69">
        <v>25</v>
      </c>
      <c r="M114" s="270">
        <f>L114*курс!B2</f>
        <v>725</v>
      </c>
      <c r="N114" s="69" t="e">
        <f>ROUND(M114*[1]курс!$B$1,0)</f>
        <v>#REF!</v>
      </c>
    </row>
    <row r="115" spans="1:14" ht="20.100000000000001" customHeight="1">
      <c r="A115" s="65" t="s">
        <v>468</v>
      </c>
      <c r="B115" s="66" t="s">
        <v>465</v>
      </c>
      <c r="C115" s="67">
        <v>1</v>
      </c>
      <c r="D115" s="67"/>
      <c r="E115" s="68">
        <v>128</v>
      </c>
      <c r="F115" s="68"/>
      <c r="G115" s="68" t="s">
        <v>371</v>
      </c>
      <c r="H115" s="68" t="s">
        <v>372</v>
      </c>
      <c r="I115" s="68" t="s">
        <v>405</v>
      </c>
      <c r="J115" s="68" t="s">
        <v>382</v>
      </c>
      <c r="K115" s="68" t="s">
        <v>374</v>
      </c>
      <c r="L115" s="69">
        <v>33</v>
      </c>
      <c r="M115" s="270">
        <f>L115*курс!B2</f>
        <v>957</v>
      </c>
      <c r="N115" s="69" t="e">
        <f>ROUND(M115*[1]курс!$B$1,0)</f>
        <v>#REF!</v>
      </c>
    </row>
    <row r="116" spans="1:14" s="83" customFormat="1" ht="20.100000000000001" customHeight="1">
      <c r="A116" s="84" t="s">
        <v>469</v>
      </c>
      <c r="B116" s="85" t="s">
        <v>465</v>
      </c>
      <c r="C116" s="86">
        <v>0.5</v>
      </c>
      <c r="D116" s="86"/>
      <c r="E116" s="79">
        <v>72</v>
      </c>
      <c r="F116" s="79"/>
      <c r="G116" s="79" t="s">
        <v>371</v>
      </c>
      <c r="H116" s="79" t="s">
        <v>372</v>
      </c>
      <c r="I116" s="79" t="s">
        <v>405</v>
      </c>
      <c r="J116" s="79" t="s">
        <v>382</v>
      </c>
      <c r="K116" s="79" t="s">
        <v>374</v>
      </c>
      <c r="L116" s="81">
        <v>16</v>
      </c>
      <c r="M116" s="272">
        <f>L116*курс!B2</f>
        <v>464</v>
      </c>
      <c r="N116" s="81" t="e">
        <f>ROUND(M116*[1]курс!$B$1,0)</f>
        <v>#REF!</v>
      </c>
    </row>
    <row r="117" spans="1:14" s="83" customFormat="1" ht="20.100000000000001" customHeight="1">
      <c r="A117" s="84" t="s">
        <v>470</v>
      </c>
      <c r="B117" s="85" t="s">
        <v>465</v>
      </c>
      <c r="C117" s="86">
        <v>0.5</v>
      </c>
      <c r="D117" s="86"/>
      <c r="E117" s="79">
        <v>36</v>
      </c>
      <c r="F117" s="79"/>
      <c r="G117" s="79" t="s">
        <v>371</v>
      </c>
      <c r="H117" s="79" t="s">
        <v>372</v>
      </c>
      <c r="I117" s="79" t="s">
        <v>405</v>
      </c>
      <c r="J117" s="79" t="s">
        <v>382</v>
      </c>
      <c r="K117" s="79" t="s">
        <v>374</v>
      </c>
      <c r="L117" s="81">
        <v>15</v>
      </c>
      <c r="M117" s="272">
        <f>L117*курс!B2</f>
        <v>435</v>
      </c>
      <c r="N117" s="81" t="e">
        <f>ROUND(M117*[1]курс!$B$1,0)</f>
        <v>#REF!</v>
      </c>
    </row>
    <row r="118" spans="1:14" s="83" customFormat="1" ht="20.100000000000001" customHeight="1">
      <c r="A118" s="84" t="s">
        <v>471</v>
      </c>
      <c r="B118" s="85" t="s">
        <v>465</v>
      </c>
      <c r="C118" s="86">
        <v>1</v>
      </c>
      <c r="D118" s="86"/>
      <c r="E118" s="79">
        <v>120</v>
      </c>
      <c r="F118" s="79"/>
      <c r="G118" s="79" t="s">
        <v>371</v>
      </c>
      <c r="H118" s="79" t="s">
        <v>372</v>
      </c>
      <c r="I118" s="79" t="s">
        <v>405</v>
      </c>
      <c r="J118" s="79" t="s">
        <v>382</v>
      </c>
      <c r="K118" s="79" t="s">
        <v>374</v>
      </c>
      <c r="L118" s="81">
        <v>20</v>
      </c>
      <c r="M118" s="272">
        <f>L118*курс!B2</f>
        <v>580</v>
      </c>
      <c r="N118" s="81" t="e">
        <f>ROUND(M118*[1]курс!$B$1,0)</f>
        <v>#REF!</v>
      </c>
    </row>
    <row r="119" spans="1:14" s="83" customFormat="1" ht="20.100000000000001" customHeight="1">
      <c r="A119" s="84" t="s">
        <v>472</v>
      </c>
      <c r="B119" s="85" t="s">
        <v>465</v>
      </c>
      <c r="C119" s="86">
        <v>1</v>
      </c>
      <c r="D119" s="86"/>
      <c r="E119" s="79">
        <v>60</v>
      </c>
      <c r="F119" s="79"/>
      <c r="G119" s="79" t="s">
        <v>371</v>
      </c>
      <c r="H119" s="79" t="s">
        <v>372</v>
      </c>
      <c r="I119" s="79" t="s">
        <v>405</v>
      </c>
      <c r="J119" s="79" t="s">
        <v>382</v>
      </c>
      <c r="K119" s="79" t="s">
        <v>374</v>
      </c>
      <c r="L119" s="81">
        <v>18</v>
      </c>
      <c r="M119" s="272">
        <f>L119*курс!B2</f>
        <v>522</v>
      </c>
      <c r="N119" s="81" t="e">
        <f>ROUND(M119*[1]курс!$B$1,0)</f>
        <v>#REF!</v>
      </c>
    </row>
    <row r="120" spans="1:14" s="83" customFormat="1" ht="20.100000000000001" customHeight="1">
      <c r="A120" s="98" t="s">
        <v>473</v>
      </c>
      <c r="B120" s="85" t="s">
        <v>465</v>
      </c>
      <c r="C120" s="99">
        <v>1</v>
      </c>
      <c r="D120" s="100"/>
      <c r="E120" s="101">
        <v>288</v>
      </c>
      <c r="F120" s="100"/>
      <c r="G120" s="79" t="s">
        <v>371</v>
      </c>
      <c r="H120" s="79" t="s">
        <v>430</v>
      </c>
      <c r="I120" s="79" t="s">
        <v>405</v>
      </c>
      <c r="J120" s="79" t="s">
        <v>382</v>
      </c>
      <c r="K120" s="79" t="s">
        <v>374</v>
      </c>
      <c r="L120" s="102">
        <v>50</v>
      </c>
      <c r="M120" s="276">
        <f>L120*курс!B2</f>
        <v>1450</v>
      </c>
      <c r="N120" s="81" t="e">
        <f>ROUND(M120*[1]курс!$B$1,0)</f>
        <v>#REF!</v>
      </c>
    </row>
    <row r="121" spans="1:14" ht="20.100000000000001" customHeight="1">
      <c r="A121" s="65" t="s">
        <v>474</v>
      </c>
      <c r="B121" s="66" t="s">
        <v>475</v>
      </c>
      <c r="C121" s="67">
        <v>1</v>
      </c>
      <c r="D121" s="67"/>
      <c r="E121" s="68">
        <v>90</v>
      </c>
      <c r="F121" s="68">
        <v>1</v>
      </c>
      <c r="G121" s="68" t="s">
        <v>371</v>
      </c>
      <c r="H121" s="68" t="s">
        <v>372</v>
      </c>
      <c r="I121" s="68" t="s">
        <v>372</v>
      </c>
      <c r="J121" s="68" t="s">
        <v>382</v>
      </c>
      <c r="K121" s="68" t="s">
        <v>382</v>
      </c>
      <c r="L121" s="69">
        <v>35</v>
      </c>
      <c r="M121" s="270">
        <f>L121*курс!B2</f>
        <v>1015</v>
      </c>
      <c r="N121" s="69" t="e">
        <f>ROUND(M121*[1]курс!$B$1,0)</f>
        <v>#REF!</v>
      </c>
    </row>
    <row r="122" spans="1:14" ht="20.100000000000001" customHeight="1">
      <c r="A122" s="65" t="s">
        <v>476</v>
      </c>
      <c r="B122" s="66" t="s">
        <v>475</v>
      </c>
      <c r="C122" s="67">
        <v>4</v>
      </c>
      <c r="D122" s="67"/>
      <c r="E122" s="68">
        <v>80</v>
      </c>
      <c r="F122" s="68">
        <v>1</v>
      </c>
      <c r="G122" s="68" t="s">
        <v>371</v>
      </c>
      <c r="H122" s="68" t="s">
        <v>372</v>
      </c>
      <c r="I122" s="68" t="s">
        <v>405</v>
      </c>
      <c r="J122" s="68" t="s">
        <v>382</v>
      </c>
      <c r="K122" s="68" t="s">
        <v>374</v>
      </c>
      <c r="L122" s="69">
        <v>38</v>
      </c>
      <c r="M122" s="270">
        <f>L122*курс!B2</f>
        <v>1102</v>
      </c>
      <c r="N122" s="69" t="e">
        <f>ROUND(M122*[1]курс!$B$1,0)</f>
        <v>#REF!</v>
      </c>
    </row>
    <row r="123" spans="1:14" s="83" customFormat="1" ht="20.100000000000001" customHeight="1">
      <c r="A123" s="84" t="s">
        <v>477</v>
      </c>
      <c r="B123" s="85" t="s">
        <v>478</v>
      </c>
      <c r="C123" s="86">
        <v>2</v>
      </c>
      <c r="D123" s="86">
        <v>0.6</v>
      </c>
      <c r="E123" s="79">
        <v>72</v>
      </c>
      <c r="F123" s="79">
        <v>1</v>
      </c>
      <c r="G123" s="79" t="s">
        <v>432</v>
      </c>
      <c r="H123" s="79" t="s">
        <v>372</v>
      </c>
      <c r="I123" s="79" t="s">
        <v>405</v>
      </c>
      <c r="J123" s="79" t="s">
        <v>374</v>
      </c>
      <c r="K123" s="79" t="s">
        <v>382</v>
      </c>
      <c r="L123" s="81">
        <v>39</v>
      </c>
      <c r="M123" s="272">
        <f>L123*курс!B2</f>
        <v>1131</v>
      </c>
      <c r="N123" s="81" t="e">
        <f>ROUND(M123*[1]курс!$B$1,0)</f>
        <v>#REF!</v>
      </c>
    </row>
    <row r="124" spans="1:14" s="83" customFormat="1" ht="20.100000000000001" customHeight="1">
      <c r="A124" s="84" t="s">
        <v>479</v>
      </c>
      <c r="B124" s="85" t="s">
        <v>480</v>
      </c>
      <c r="C124" s="86">
        <v>2.5</v>
      </c>
      <c r="D124" s="86">
        <v>0.7</v>
      </c>
      <c r="E124" s="79">
        <v>105</v>
      </c>
      <c r="F124" s="79">
        <v>1</v>
      </c>
      <c r="G124" s="79" t="s">
        <v>432</v>
      </c>
      <c r="H124" s="79" t="s">
        <v>372</v>
      </c>
      <c r="I124" s="79" t="s">
        <v>405</v>
      </c>
      <c r="J124" s="79" t="s">
        <v>374</v>
      </c>
      <c r="K124" s="79" t="s">
        <v>382</v>
      </c>
      <c r="L124" s="81">
        <v>40</v>
      </c>
      <c r="M124" s="272">
        <f>L124*курс!B2</f>
        <v>1160</v>
      </c>
      <c r="N124" s="81" t="e">
        <f>ROUND(M124*[1]курс!$B$1,0)</f>
        <v>#REF!</v>
      </c>
    </row>
    <row r="125" spans="1:14" s="83" customFormat="1" ht="20.100000000000001" customHeight="1">
      <c r="A125" s="84" t="s">
        <v>481</v>
      </c>
      <c r="B125" s="85" t="s">
        <v>482</v>
      </c>
      <c r="C125" s="86">
        <v>3</v>
      </c>
      <c r="D125" s="86"/>
      <c r="E125" s="79">
        <v>360</v>
      </c>
      <c r="F125" s="79">
        <v>1</v>
      </c>
      <c r="G125" s="79" t="s">
        <v>432</v>
      </c>
      <c r="H125" s="79" t="s">
        <v>372</v>
      </c>
      <c r="I125" s="79" t="s">
        <v>405</v>
      </c>
      <c r="J125" s="79" t="s">
        <v>374</v>
      </c>
      <c r="K125" s="79" t="s">
        <v>382</v>
      </c>
      <c r="L125" s="81">
        <v>41</v>
      </c>
      <c r="M125" s="272">
        <f>L125*курс!B2</f>
        <v>1189</v>
      </c>
      <c r="N125" s="81" t="e">
        <f>ROUND(M125*[1]курс!$B$1,0)</f>
        <v>#REF!</v>
      </c>
    </row>
    <row r="126" spans="1:14" s="83" customFormat="1" ht="20.100000000000001" customHeight="1">
      <c r="A126" s="371" t="s">
        <v>583</v>
      </c>
      <c r="B126" s="371"/>
      <c r="C126" s="371"/>
      <c r="D126" s="371"/>
      <c r="E126" s="371"/>
      <c r="F126" s="371"/>
      <c r="G126" s="371"/>
      <c r="H126" s="371"/>
      <c r="I126" s="371"/>
      <c r="J126" s="371"/>
      <c r="K126" s="371"/>
      <c r="L126" s="371"/>
      <c r="M126" s="371"/>
      <c r="N126" s="371"/>
    </row>
    <row r="127" spans="1:14" ht="20.100000000000001" customHeight="1">
      <c r="A127" s="73" t="s">
        <v>483</v>
      </c>
      <c r="B127" s="372" t="s">
        <v>584</v>
      </c>
      <c r="C127" s="103"/>
      <c r="D127" s="103"/>
      <c r="E127" s="103"/>
      <c r="F127" s="103"/>
      <c r="G127" s="68" t="s">
        <v>371</v>
      </c>
      <c r="H127" s="73" t="s">
        <v>372</v>
      </c>
      <c r="I127" s="104"/>
      <c r="J127" s="105"/>
      <c r="K127" s="105"/>
      <c r="L127" s="106">
        <v>10</v>
      </c>
      <c r="M127" s="277">
        <f>L127*курс!B2</f>
        <v>290</v>
      </c>
      <c r="N127" s="69" t="e">
        <f>ROUND(M127*[1]курс!$B$1,0)</f>
        <v>#REF!</v>
      </c>
    </row>
    <row r="128" spans="1:14" ht="21" customHeight="1">
      <c r="A128" s="73" t="s">
        <v>484</v>
      </c>
      <c r="B128" s="372"/>
      <c r="C128" s="103"/>
      <c r="D128" s="103"/>
      <c r="E128" s="103"/>
      <c r="F128" s="103"/>
      <c r="G128" s="107" t="s">
        <v>371</v>
      </c>
      <c r="H128" s="73" t="s">
        <v>376</v>
      </c>
      <c r="I128" s="104"/>
      <c r="J128" s="105"/>
      <c r="K128" s="105"/>
      <c r="L128" s="106">
        <v>9</v>
      </c>
      <c r="M128" s="277">
        <f>L128*курс!B2</f>
        <v>261</v>
      </c>
      <c r="N128" s="69" t="e">
        <f>ROUND(M128*[1]курс!$B$1,0)</f>
        <v>#REF!</v>
      </c>
    </row>
    <row r="129" spans="1:14" ht="20.100000000000001" customHeight="1">
      <c r="A129" s="373" t="s">
        <v>485</v>
      </c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</row>
    <row r="130" spans="1:14" ht="20.100000000000001" customHeight="1">
      <c r="A130" s="65" t="s">
        <v>486</v>
      </c>
      <c r="B130" s="66" t="s">
        <v>585</v>
      </c>
      <c r="C130" s="108"/>
      <c r="D130" s="108"/>
      <c r="E130" s="108"/>
      <c r="F130" s="108"/>
      <c r="G130" s="68" t="s">
        <v>371</v>
      </c>
      <c r="H130" s="65" t="s">
        <v>372</v>
      </c>
      <c r="I130" s="108"/>
      <c r="J130" s="108"/>
      <c r="K130" s="108"/>
      <c r="L130" s="69">
        <v>2.7</v>
      </c>
      <c r="M130" s="270">
        <f>L130*курс!B2</f>
        <v>78.300000000000011</v>
      </c>
      <c r="N130" s="69" t="e">
        <f>ROUND([1]Гирлянды!L115*[1]курс!$B$1,0)</f>
        <v>#REF!</v>
      </c>
    </row>
    <row r="131" spans="1:14" s="112" customFormat="1" ht="20.100000000000001" customHeight="1">
      <c r="A131" s="65" t="s">
        <v>488</v>
      </c>
      <c r="B131" s="66" t="s">
        <v>585</v>
      </c>
      <c r="C131" s="109"/>
      <c r="D131" s="109"/>
      <c r="E131" s="109"/>
      <c r="F131" s="109"/>
      <c r="G131" s="68" t="s">
        <v>371</v>
      </c>
      <c r="H131" s="65" t="s">
        <v>387</v>
      </c>
      <c r="I131" s="110"/>
      <c r="J131" s="111"/>
      <c r="K131" s="111"/>
      <c r="L131" s="69">
        <v>2.7</v>
      </c>
      <c r="M131" s="270">
        <f>L131*курс!B2</f>
        <v>78.300000000000011</v>
      </c>
      <c r="N131" s="69" t="e">
        <f>ROUND([1]Гирлянды!L116*[1]курс!$B$1,0)</f>
        <v>#REF!</v>
      </c>
    </row>
    <row r="132" spans="1:14" s="112" customFormat="1" ht="20.100000000000001" customHeight="1">
      <c r="A132" s="65" t="s">
        <v>489</v>
      </c>
      <c r="B132" s="66" t="s">
        <v>585</v>
      </c>
      <c r="C132" s="109"/>
      <c r="D132" s="109"/>
      <c r="E132" s="109"/>
      <c r="F132" s="109"/>
      <c r="G132" s="68" t="s">
        <v>371</v>
      </c>
      <c r="H132" s="65" t="s">
        <v>397</v>
      </c>
      <c r="I132" s="110"/>
      <c r="J132" s="111"/>
      <c r="K132" s="111"/>
      <c r="L132" s="69">
        <v>2.7</v>
      </c>
      <c r="M132" s="270">
        <f>L132*курс!B2</f>
        <v>78.300000000000011</v>
      </c>
      <c r="N132" s="69" t="e">
        <f>ROUND([1]Гирлянды!L117*[1]курс!$B$1,0)</f>
        <v>#REF!</v>
      </c>
    </row>
    <row r="133" spans="1:14" s="112" customFormat="1" ht="20.100000000000001" customHeight="1">
      <c r="A133" s="65" t="s">
        <v>490</v>
      </c>
      <c r="B133" s="66" t="s">
        <v>487</v>
      </c>
      <c r="C133" s="109"/>
      <c r="D133" s="109"/>
      <c r="E133" s="109"/>
      <c r="F133" s="109"/>
      <c r="G133" s="68" t="s">
        <v>371</v>
      </c>
      <c r="H133" s="65" t="s">
        <v>376</v>
      </c>
      <c r="I133" s="110"/>
      <c r="J133" s="111"/>
      <c r="K133" s="111"/>
      <c r="L133" s="69">
        <v>2.7</v>
      </c>
      <c r="M133" s="270">
        <f>L133*курс!B2</f>
        <v>78.300000000000011</v>
      </c>
      <c r="N133" s="69" t="e">
        <f>ROUND([1]Гирлянды!L118*[1]курс!$B$1,0)</f>
        <v>#REF!</v>
      </c>
    </row>
    <row r="134" spans="1:14" s="112" customFormat="1" ht="20.100000000000001" customHeight="1">
      <c r="A134" s="65" t="s">
        <v>491</v>
      </c>
      <c r="B134" s="66" t="s">
        <v>586</v>
      </c>
      <c r="C134" s="109"/>
      <c r="D134" s="109"/>
      <c r="E134" s="109"/>
      <c r="F134" s="109"/>
      <c r="G134" s="68" t="s">
        <v>371</v>
      </c>
      <c r="H134" s="65" t="s">
        <v>378</v>
      </c>
      <c r="I134" s="110"/>
      <c r="J134" s="111"/>
      <c r="K134" s="111"/>
      <c r="L134" s="69">
        <v>4.25</v>
      </c>
      <c r="M134" s="270">
        <f>L134*курс!B2</f>
        <v>123.25</v>
      </c>
      <c r="N134" s="69" t="e">
        <f>ROUND([1]Гирлянды!L119*[1]курс!$B$1,0)</f>
        <v>#REF!</v>
      </c>
    </row>
    <row r="135" spans="1:14" s="112" customFormat="1" ht="20.100000000000001" customHeight="1">
      <c r="A135" s="65" t="s">
        <v>492</v>
      </c>
      <c r="B135" s="66" t="s">
        <v>586</v>
      </c>
      <c r="C135" s="109"/>
      <c r="D135" s="109"/>
      <c r="E135" s="109"/>
      <c r="F135" s="109"/>
      <c r="G135" s="68" t="s">
        <v>371</v>
      </c>
      <c r="H135" s="65" t="s">
        <v>372</v>
      </c>
      <c r="I135" s="110"/>
      <c r="J135" s="111"/>
      <c r="K135" s="111"/>
      <c r="L135" s="69">
        <v>5</v>
      </c>
      <c r="M135" s="270">
        <f>L135*курс!B2</f>
        <v>145</v>
      </c>
      <c r="N135" s="69" t="e">
        <f>ROUND([1]Гирлянды!L120*[1]курс!$B$1,0)</f>
        <v>#REF!</v>
      </c>
    </row>
    <row r="136" spans="1:14" s="113" customFormat="1" ht="20.100000000000001" customHeight="1">
      <c r="A136" s="65" t="s">
        <v>493</v>
      </c>
      <c r="B136" s="66" t="s">
        <v>587</v>
      </c>
      <c r="C136" s="109"/>
      <c r="D136" s="109"/>
      <c r="E136" s="109"/>
      <c r="F136" s="109"/>
      <c r="G136" s="68" t="s">
        <v>371</v>
      </c>
      <c r="H136" s="65" t="s">
        <v>372</v>
      </c>
      <c r="I136" s="110"/>
      <c r="J136" s="111"/>
      <c r="K136" s="111"/>
      <c r="L136" s="69">
        <v>2</v>
      </c>
      <c r="M136" s="270">
        <f>L136*курс!B2</f>
        <v>58</v>
      </c>
      <c r="N136" s="69" t="e">
        <f>ROUND([1]Гирлянды!L121*[1]курс!$B$1,0)</f>
        <v>#REF!</v>
      </c>
    </row>
    <row r="137" spans="1:14" s="113" customFormat="1" ht="20.100000000000001" customHeight="1">
      <c r="A137" s="65" t="s">
        <v>494</v>
      </c>
      <c r="B137" s="66" t="s">
        <v>587</v>
      </c>
      <c r="C137" s="109"/>
      <c r="D137" s="109"/>
      <c r="E137" s="109"/>
      <c r="F137" s="109"/>
      <c r="G137" s="68" t="s">
        <v>371</v>
      </c>
      <c r="H137" s="65" t="s">
        <v>376</v>
      </c>
      <c r="I137" s="110"/>
      <c r="J137" s="111"/>
      <c r="K137" s="111"/>
      <c r="L137" s="69">
        <v>2</v>
      </c>
      <c r="M137" s="270">
        <f>L137*курс!B2</f>
        <v>58</v>
      </c>
      <c r="N137" s="69" t="e">
        <f>ROUND([1]Гирлянды!L122*[1]курс!$B$1,0)</f>
        <v>#REF!</v>
      </c>
    </row>
    <row r="138" spans="1:14" s="113" customFormat="1" ht="20.100000000000001" customHeight="1">
      <c r="A138" s="65" t="s">
        <v>495</v>
      </c>
      <c r="B138" s="66" t="s">
        <v>587</v>
      </c>
      <c r="C138" s="109"/>
      <c r="D138" s="109"/>
      <c r="E138" s="109"/>
      <c r="F138" s="109"/>
      <c r="G138" s="68" t="s">
        <v>371</v>
      </c>
      <c r="H138" s="65" t="s">
        <v>378</v>
      </c>
      <c r="I138" s="110"/>
      <c r="J138" s="111"/>
      <c r="K138" s="111"/>
      <c r="L138" s="69">
        <v>2</v>
      </c>
      <c r="M138" s="270">
        <f>L138*курс!B2</f>
        <v>58</v>
      </c>
      <c r="N138" s="69" t="e">
        <f>ROUND([1]Гирлянды!L123*[1]курс!$B$1,0)</f>
        <v>#REF!</v>
      </c>
    </row>
    <row r="139" spans="1:14" s="113" customFormat="1" ht="20.100000000000001" customHeight="1">
      <c r="A139" s="65" t="s">
        <v>496</v>
      </c>
      <c r="B139" s="66" t="s">
        <v>587</v>
      </c>
      <c r="C139" s="109"/>
      <c r="D139" s="109"/>
      <c r="E139" s="109"/>
      <c r="F139" s="109"/>
      <c r="G139" s="68" t="s">
        <v>371</v>
      </c>
      <c r="H139" s="65" t="s">
        <v>393</v>
      </c>
      <c r="I139" s="110"/>
      <c r="J139" s="111"/>
      <c r="K139" s="111"/>
      <c r="L139" s="69">
        <v>2</v>
      </c>
      <c r="M139" s="270">
        <f>L139*курс!B2</f>
        <v>58</v>
      </c>
      <c r="N139" s="69" t="e">
        <f>ROUND([1]Гирлянды!L124*[1]курс!$B$1,0)</f>
        <v>#REF!</v>
      </c>
    </row>
    <row r="140" spans="1:14" s="115" customFormat="1" ht="20.100000000000001" customHeight="1">
      <c r="A140" s="65" t="s">
        <v>497</v>
      </c>
      <c r="B140" s="66" t="s">
        <v>587</v>
      </c>
      <c r="C140" s="103"/>
      <c r="D140" s="103"/>
      <c r="E140" s="103"/>
      <c r="F140" s="103"/>
      <c r="G140" s="68" t="s">
        <v>371</v>
      </c>
      <c r="H140" s="65" t="s">
        <v>391</v>
      </c>
      <c r="I140" s="104"/>
      <c r="J140" s="105"/>
      <c r="K140" s="105"/>
      <c r="L140" s="69">
        <v>2</v>
      </c>
      <c r="M140" s="270">
        <f>L140*курс!B2</f>
        <v>58</v>
      </c>
      <c r="N140" s="69" t="e">
        <f>ROUND([1]Гирлянды!L125*[1]курс!$B$1,0)</f>
        <v>#REF!</v>
      </c>
    </row>
    <row r="141" spans="1:14" s="115" customFormat="1" ht="20.100000000000001" customHeight="1">
      <c r="A141" s="65" t="s">
        <v>498</v>
      </c>
      <c r="B141" s="66" t="s">
        <v>587</v>
      </c>
      <c r="C141" s="103"/>
      <c r="D141" s="103"/>
      <c r="E141" s="103"/>
      <c r="F141" s="103"/>
      <c r="G141" s="68" t="s">
        <v>371</v>
      </c>
      <c r="H141" s="65" t="s">
        <v>387</v>
      </c>
      <c r="I141" s="104"/>
      <c r="J141" s="105"/>
      <c r="K141" s="105"/>
      <c r="L141" s="69">
        <v>2</v>
      </c>
      <c r="M141" s="270">
        <f>L141*курс!B2</f>
        <v>58</v>
      </c>
      <c r="N141" s="69" t="e">
        <f>ROUND([1]Гирлянды!L126*[1]курс!$B$1,0)</f>
        <v>#REF!</v>
      </c>
    </row>
    <row r="142" spans="1:14" s="115" customFormat="1" ht="20.100000000000001" customHeight="1">
      <c r="A142" s="65" t="s">
        <v>499</v>
      </c>
      <c r="B142" s="66" t="s">
        <v>587</v>
      </c>
      <c r="C142" s="103"/>
      <c r="D142" s="103"/>
      <c r="E142" s="103"/>
      <c r="F142" s="103"/>
      <c r="G142" s="68" t="s">
        <v>371</v>
      </c>
      <c r="H142" s="65" t="s">
        <v>397</v>
      </c>
      <c r="I142" s="104"/>
      <c r="J142" s="105"/>
      <c r="K142" s="105"/>
      <c r="L142" s="69">
        <v>2</v>
      </c>
      <c r="M142" s="270">
        <f>L142*курс!B2</f>
        <v>58</v>
      </c>
      <c r="N142" s="69" t="e">
        <f>ROUND([1]Гирлянды!L127*[1]курс!$B$1,0)</f>
        <v>#REF!</v>
      </c>
    </row>
    <row r="143" spans="1:14" s="115" customFormat="1" ht="20.100000000000001" customHeight="1">
      <c r="A143" s="65" t="s">
        <v>500</v>
      </c>
      <c r="B143" s="66" t="s">
        <v>501</v>
      </c>
      <c r="C143" s="103"/>
      <c r="D143" s="103"/>
      <c r="E143" s="103"/>
      <c r="F143" s="103"/>
      <c r="G143" s="68" t="s">
        <v>371</v>
      </c>
      <c r="H143" s="65" t="s">
        <v>372</v>
      </c>
      <c r="I143" s="104"/>
      <c r="J143" s="79" t="s">
        <v>382</v>
      </c>
      <c r="K143" s="105"/>
      <c r="L143" s="69">
        <v>5</v>
      </c>
      <c r="M143" s="270">
        <f>L143*курс!B2</f>
        <v>145</v>
      </c>
      <c r="N143" s="69" t="e">
        <f>ROUND([1]Гирлянды!L128*[1]курс!$B$1,0)</f>
        <v>#REF!</v>
      </c>
    </row>
    <row r="144" spans="1:14" s="115" customFormat="1" ht="20.100000000000001" customHeight="1">
      <c r="A144" s="65" t="s">
        <v>502</v>
      </c>
      <c r="B144" s="66" t="s">
        <v>503</v>
      </c>
      <c r="C144" s="116"/>
      <c r="D144" s="116"/>
      <c r="E144" s="116"/>
      <c r="F144" s="116"/>
      <c r="G144" s="68" t="s">
        <v>371</v>
      </c>
      <c r="H144" s="84"/>
      <c r="I144" s="117" t="s">
        <v>373</v>
      </c>
      <c r="J144" s="116"/>
      <c r="K144" s="116"/>
      <c r="L144" s="69">
        <v>1.5</v>
      </c>
      <c r="M144" s="270">
        <f>L144*курс!B2</f>
        <v>43.5</v>
      </c>
      <c r="N144" s="69" t="e">
        <f>ROUND([1]Гирлянды!L129*[1]курс!$B$1,0)</f>
        <v>#REF!</v>
      </c>
    </row>
    <row r="145" spans="1:14" ht="20.100000000000001" customHeight="1">
      <c r="A145" s="65" t="s">
        <v>504</v>
      </c>
      <c r="B145" s="66" t="s">
        <v>588</v>
      </c>
      <c r="C145" s="118"/>
      <c r="D145" s="118"/>
      <c r="E145" s="118"/>
      <c r="F145" s="118"/>
      <c r="G145" s="68" t="s">
        <v>371</v>
      </c>
      <c r="H145" s="84"/>
      <c r="I145" s="117" t="s">
        <v>373</v>
      </c>
      <c r="J145" s="119"/>
      <c r="K145" s="119"/>
      <c r="L145" s="69">
        <v>2.5</v>
      </c>
      <c r="M145" s="270">
        <f>L145*курс!B2</f>
        <v>72.5</v>
      </c>
      <c r="N145" s="69" t="e">
        <f>ROUND([1]Гирлянды!L130*[1]курс!$B$1,0)</f>
        <v>#REF!</v>
      </c>
    </row>
    <row r="146" spans="1:14" ht="20.100000000000001" customHeight="1">
      <c r="A146" s="65" t="s">
        <v>505</v>
      </c>
      <c r="B146" s="66" t="s">
        <v>589</v>
      </c>
      <c r="C146" s="118"/>
      <c r="D146" s="118"/>
      <c r="E146" s="118"/>
      <c r="F146" s="118"/>
      <c r="G146" s="68" t="s">
        <v>371</v>
      </c>
      <c r="H146" s="120"/>
      <c r="I146" s="117" t="s">
        <v>373</v>
      </c>
      <c r="J146" s="119"/>
      <c r="K146" s="119"/>
      <c r="L146" s="69">
        <v>7</v>
      </c>
      <c r="M146" s="270">
        <f>L146*курс!B2</f>
        <v>203</v>
      </c>
      <c r="N146" s="69" t="e">
        <f>ROUND([1]Гирлянды!L131*[1]курс!$B$1,0)</f>
        <v>#REF!</v>
      </c>
    </row>
    <row r="147" spans="1:14" ht="20.100000000000001" customHeight="1">
      <c r="A147" s="65" t="s">
        <v>506</v>
      </c>
      <c r="B147" s="66" t="s">
        <v>589</v>
      </c>
      <c r="C147" s="118"/>
      <c r="D147" s="118"/>
      <c r="E147" s="118"/>
      <c r="F147" s="118"/>
      <c r="G147" s="68" t="s">
        <v>371</v>
      </c>
      <c r="H147" s="84"/>
      <c r="I147" s="117" t="s">
        <v>373</v>
      </c>
      <c r="J147" s="119"/>
      <c r="K147" s="119"/>
      <c r="L147" s="69">
        <v>7</v>
      </c>
      <c r="M147" s="270">
        <f>L147*курс!B2</f>
        <v>203</v>
      </c>
      <c r="N147" s="69" t="e">
        <f>ROUND([1]Гирлянды!L132*[1]курс!$B$1,0)</f>
        <v>#REF!</v>
      </c>
    </row>
    <row r="148" spans="1:14" ht="20.100000000000001" customHeight="1">
      <c r="A148" s="374" t="s">
        <v>507</v>
      </c>
      <c r="B148" s="374"/>
      <c r="C148" s="374"/>
      <c r="D148" s="374"/>
      <c r="E148" s="374"/>
      <c r="F148" s="374"/>
      <c r="G148" s="374"/>
      <c r="H148" s="374"/>
      <c r="I148" s="374"/>
      <c r="J148" s="374"/>
      <c r="K148" s="374"/>
      <c r="L148" s="374"/>
      <c r="M148" s="374"/>
      <c r="N148" s="374"/>
    </row>
    <row r="149" spans="1:14" ht="20.100000000000001" customHeight="1">
      <c r="A149" s="227" t="s">
        <v>508</v>
      </c>
      <c r="B149" s="228" t="s">
        <v>590</v>
      </c>
      <c r="C149" s="229"/>
      <c r="D149" s="229"/>
      <c r="E149" s="229"/>
      <c r="F149" s="229"/>
      <c r="G149" s="229"/>
      <c r="H149" s="230"/>
      <c r="I149" s="121" t="s">
        <v>373</v>
      </c>
      <c r="J149" s="231"/>
      <c r="K149" s="231"/>
      <c r="L149" s="232">
        <v>7</v>
      </c>
      <c r="M149" s="278">
        <f>L149*курс!B2</f>
        <v>203</v>
      </c>
      <c r="N149" s="122" t="e">
        <f>ROUND(M149*[1]курс!$B$1,0)</f>
        <v>#REF!</v>
      </c>
    </row>
    <row r="150" spans="1:14" ht="20.100000000000001" customHeight="1">
      <c r="A150" s="227" t="s">
        <v>509</v>
      </c>
      <c r="B150" s="228" t="s">
        <v>590</v>
      </c>
      <c r="C150" s="229"/>
      <c r="D150" s="229"/>
      <c r="E150" s="229"/>
      <c r="F150" s="229"/>
      <c r="G150" s="229"/>
      <c r="H150" s="230"/>
      <c r="I150" s="233" t="s">
        <v>372</v>
      </c>
      <c r="J150" s="231"/>
      <c r="K150" s="231"/>
      <c r="L150" s="232">
        <v>7</v>
      </c>
      <c r="M150" s="278">
        <f>L150*курс!B2</f>
        <v>203</v>
      </c>
      <c r="N150" s="122" t="e">
        <f>ROUND(M150*[1]курс!$B$1,0)</f>
        <v>#REF!</v>
      </c>
    </row>
    <row r="151" spans="1:14" ht="20.100000000000001" customHeight="1">
      <c r="A151" s="227" t="s">
        <v>510</v>
      </c>
      <c r="B151" s="228" t="s">
        <v>591</v>
      </c>
      <c r="C151" s="229"/>
      <c r="D151" s="229"/>
      <c r="E151" s="229"/>
      <c r="F151" s="229"/>
      <c r="G151" s="229"/>
      <c r="H151" s="230"/>
      <c r="I151" s="121" t="s">
        <v>373</v>
      </c>
      <c r="J151" s="231"/>
      <c r="K151" s="231"/>
      <c r="L151" s="232">
        <v>7</v>
      </c>
      <c r="M151" s="278">
        <f>L151*курс!B2</f>
        <v>203</v>
      </c>
      <c r="N151" s="122" t="e">
        <f>ROUND(M151*[1]курс!$B$1,0)</f>
        <v>#REF!</v>
      </c>
    </row>
    <row r="152" spans="1:14" ht="20.100000000000001" customHeight="1">
      <c r="A152" s="227" t="s">
        <v>511</v>
      </c>
      <c r="B152" s="228" t="s">
        <v>592</v>
      </c>
      <c r="C152" s="229"/>
      <c r="D152" s="229"/>
      <c r="E152" s="229"/>
      <c r="F152" s="229"/>
      <c r="G152" s="229"/>
      <c r="H152" s="230"/>
      <c r="I152" s="121" t="s">
        <v>373</v>
      </c>
      <c r="J152" s="231"/>
      <c r="K152" s="231"/>
      <c r="L152" s="232">
        <v>9.5</v>
      </c>
      <c r="M152" s="278">
        <f>L152*курс!B2</f>
        <v>275.5</v>
      </c>
      <c r="N152" s="122" t="e">
        <f>ROUND(M152*[1]курс!$B$1,0)</f>
        <v>#REF!</v>
      </c>
    </row>
    <row r="153" spans="1:14" ht="20.100000000000001" customHeight="1">
      <c r="A153" s="227" t="s">
        <v>512</v>
      </c>
      <c r="B153" s="228" t="s">
        <v>592</v>
      </c>
      <c r="C153" s="229"/>
      <c r="D153" s="229"/>
      <c r="E153" s="229"/>
      <c r="F153" s="229"/>
      <c r="G153" s="229"/>
      <c r="H153" s="230"/>
      <c r="I153" s="233" t="s">
        <v>372</v>
      </c>
      <c r="J153" s="231"/>
      <c r="K153" s="231"/>
      <c r="L153" s="232">
        <v>9.5</v>
      </c>
      <c r="M153" s="278">
        <f>L153*курс!B2</f>
        <v>275.5</v>
      </c>
      <c r="N153" s="122" t="e">
        <f>ROUND(M153*[1]курс!$B$1,0)</f>
        <v>#REF!</v>
      </c>
    </row>
    <row r="154" spans="1:14" ht="20.100000000000001" customHeight="1">
      <c r="A154" s="227" t="s">
        <v>513</v>
      </c>
      <c r="B154" s="228" t="s">
        <v>593</v>
      </c>
      <c r="C154" s="229"/>
      <c r="D154" s="229"/>
      <c r="E154" s="229"/>
      <c r="F154" s="229"/>
      <c r="G154" s="229"/>
      <c r="H154" s="230"/>
      <c r="I154" s="121" t="s">
        <v>373</v>
      </c>
      <c r="J154" s="231"/>
      <c r="K154" s="231"/>
      <c r="L154" s="232">
        <v>13.2</v>
      </c>
      <c r="M154" s="278">
        <f>L154*курс!B2</f>
        <v>382.79999999999995</v>
      </c>
      <c r="N154" s="122" t="e">
        <f>ROUND(M154*[1]курс!$B$1,0)</f>
        <v>#REF!</v>
      </c>
    </row>
    <row r="155" spans="1:14" ht="20.100000000000001" customHeight="1">
      <c r="A155" s="227" t="s">
        <v>514</v>
      </c>
      <c r="B155" s="228" t="s">
        <v>593</v>
      </c>
      <c r="C155" s="234"/>
      <c r="D155" s="234"/>
      <c r="E155" s="234"/>
      <c r="F155" s="234"/>
      <c r="G155" s="234"/>
      <c r="H155" s="228"/>
      <c r="I155" s="233" t="s">
        <v>372</v>
      </c>
      <c r="J155" s="233"/>
      <c r="K155" s="233"/>
      <c r="L155" s="232">
        <v>13.2</v>
      </c>
      <c r="M155" s="278">
        <f>L155*курс!B2</f>
        <v>382.79999999999995</v>
      </c>
      <c r="N155" s="122" t="e">
        <f>ROUND(M155*[1]курс!$B$1,0)</f>
        <v>#REF!</v>
      </c>
    </row>
    <row r="156" spans="1:14" ht="20.100000000000001" customHeight="1">
      <c r="A156" s="227" t="s">
        <v>515</v>
      </c>
      <c r="B156" s="228" t="s">
        <v>594</v>
      </c>
      <c r="C156" s="234"/>
      <c r="D156" s="234"/>
      <c r="E156" s="234"/>
      <c r="F156" s="234"/>
      <c r="G156" s="234"/>
      <c r="H156" s="228"/>
      <c r="I156" s="121" t="s">
        <v>373</v>
      </c>
      <c r="J156" s="233"/>
      <c r="K156" s="233"/>
      <c r="L156" s="232">
        <v>5.6</v>
      </c>
      <c r="M156" s="278">
        <f>L156*курс!B2</f>
        <v>162.39999999999998</v>
      </c>
      <c r="N156" s="122" t="e">
        <f>ROUND(M156*[1]курс!$B$1,0)</f>
        <v>#REF!</v>
      </c>
    </row>
    <row r="157" spans="1:14" ht="20.100000000000001" customHeight="1">
      <c r="A157" s="227" t="s">
        <v>516</v>
      </c>
      <c r="B157" s="228" t="s">
        <v>594</v>
      </c>
      <c r="C157" s="234"/>
      <c r="D157" s="234"/>
      <c r="E157" s="234"/>
      <c r="F157" s="234"/>
      <c r="G157" s="234"/>
      <c r="H157" s="228"/>
      <c r="I157" s="233" t="s">
        <v>372</v>
      </c>
      <c r="J157" s="233"/>
      <c r="K157" s="233"/>
      <c r="L157" s="232">
        <v>5.6</v>
      </c>
      <c r="M157" s="278">
        <f>L157*курс!B2</f>
        <v>162.39999999999998</v>
      </c>
      <c r="N157" s="122" t="e">
        <f>ROUND(M157*[1]курс!$B$1,0)</f>
        <v>#REF!</v>
      </c>
    </row>
    <row r="158" spans="1:14" ht="20.100000000000001" customHeight="1">
      <c r="A158" s="227" t="s">
        <v>517</v>
      </c>
      <c r="B158" s="228" t="s">
        <v>594</v>
      </c>
      <c r="C158" s="234"/>
      <c r="D158" s="234"/>
      <c r="E158" s="234"/>
      <c r="F158" s="234"/>
      <c r="G158" s="234"/>
      <c r="H158" s="228"/>
      <c r="I158" s="121" t="s">
        <v>373</v>
      </c>
      <c r="J158" s="233"/>
      <c r="K158" s="233"/>
      <c r="L158" s="232">
        <v>5.6</v>
      </c>
      <c r="M158" s="278">
        <f>L158*курс!B2</f>
        <v>162.39999999999998</v>
      </c>
      <c r="N158" s="122" t="e">
        <f>ROUND(M158*[1]курс!$B$1,0)</f>
        <v>#REF!</v>
      </c>
    </row>
    <row r="159" spans="1:14" ht="20.100000000000001" customHeight="1">
      <c r="A159" s="227" t="s">
        <v>518</v>
      </c>
      <c r="B159" s="228" t="s">
        <v>595</v>
      </c>
      <c r="C159" s="234"/>
      <c r="D159" s="234"/>
      <c r="E159" s="234"/>
      <c r="F159" s="234"/>
      <c r="G159" s="234"/>
      <c r="H159" s="228"/>
      <c r="I159" s="121" t="s">
        <v>373</v>
      </c>
      <c r="J159" s="233"/>
      <c r="K159" s="233"/>
      <c r="L159" s="232">
        <v>9.3000000000000007</v>
      </c>
      <c r="M159" s="278">
        <f>L159*курс!B2</f>
        <v>269.70000000000005</v>
      </c>
      <c r="N159" s="122" t="e">
        <f>ROUND(M159*[1]курс!$B$1,0)</f>
        <v>#REF!</v>
      </c>
    </row>
    <row r="160" spans="1:14" ht="20.100000000000001" customHeight="1">
      <c r="A160" s="227" t="s">
        <v>519</v>
      </c>
      <c r="B160" s="228" t="s">
        <v>595</v>
      </c>
      <c r="C160" s="234"/>
      <c r="D160" s="234"/>
      <c r="E160" s="234"/>
      <c r="F160" s="234"/>
      <c r="G160" s="234"/>
      <c r="H160" s="228"/>
      <c r="I160" s="233" t="s">
        <v>372</v>
      </c>
      <c r="J160" s="233"/>
      <c r="K160" s="233"/>
      <c r="L160" s="232">
        <v>9.3000000000000007</v>
      </c>
      <c r="M160" s="278">
        <f>L160*курс!B2</f>
        <v>269.70000000000005</v>
      </c>
      <c r="N160" s="122" t="e">
        <f>ROUND(M160*[1]курс!$B$1,0)</f>
        <v>#REF!</v>
      </c>
    </row>
    <row r="161" spans="1:14" ht="20.100000000000001" customHeight="1">
      <c r="A161" s="227" t="s">
        <v>520</v>
      </c>
      <c r="B161" s="228" t="s">
        <v>595</v>
      </c>
      <c r="C161" s="234"/>
      <c r="D161" s="234"/>
      <c r="E161" s="234"/>
      <c r="F161" s="234"/>
      <c r="G161" s="234"/>
      <c r="H161" s="228"/>
      <c r="I161" s="121" t="s">
        <v>373</v>
      </c>
      <c r="J161" s="233"/>
      <c r="K161" s="233"/>
      <c r="L161" s="232">
        <v>9.3000000000000007</v>
      </c>
      <c r="M161" s="278">
        <f>L161*курс!B2</f>
        <v>269.70000000000005</v>
      </c>
      <c r="N161" s="122" t="e">
        <f>ROUND(M161*[1]курс!$B$1,0)</f>
        <v>#REF!</v>
      </c>
    </row>
    <row r="162" spans="1:14" ht="20.100000000000001" customHeight="1">
      <c r="A162" s="227" t="s">
        <v>521</v>
      </c>
      <c r="B162" s="228" t="s">
        <v>596</v>
      </c>
      <c r="C162" s="234"/>
      <c r="D162" s="234"/>
      <c r="E162" s="234"/>
      <c r="F162" s="234"/>
      <c r="G162" s="234"/>
      <c r="H162" s="228"/>
      <c r="I162" s="121" t="s">
        <v>373</v>
      </c>
      <c r="J162" s="233"/>
      <c r="K162" s="233"/>
      <c r="L162" s="232">
        <v>13.7</v>
      </c>
      <c r="M162" s="278">
        <f>L162*курс!B2</f>
        <v>397.29999999999995</v>
      </c>
      <c r="N162" s="122" t="e">
        <f>ROUND(M162*[1]курс!$B$1,0)</f>
        <v>#REF!</v>
      </c>
    </row>
    <row r="163" spans="1:14" ht="20.100000000000001" customHeight="1">
      <c r="A163" s="227" t="s">
        <v>522</v>
      </c>
      <c r="B163" s="228" t="s">
        <v>596</v>
      </c>
      <c r="C163" s="234"/>
      <c r="D163" s="234"/>
      <c r="E163" s="234"/>
      <c r="F163" s="234"/>
      <c r="G163" s="234"/>
      <c r="H163" s="228"/>
      <c r="I163" s="121" t="s">
        <v>373</v>
      </c>
      <c r="J163" s="233"/>
      <c r="K163" s="233"/>
      <c r="L163" s="232">
        <v>13.7</v>
      </c>
      <c r="M163" s="278">
        <f>L163*курс!B2</f>
        <v>397.29999999999995</v>
      </c>
      <c r="N163" s="122" t="e">
        <f>ROUND(M163*[1]курс!$B$1,0)</f>
        <v>#REF!</v>
      </c>
    </row>
    <row r="164" spans="1:14" ht="20.100000000000001" customHeight="1">
      <c r="A164" s="227" t="s">
        <v>523</v>
      </c>
      <c r="B164" s="228" t="s">
        <v>597</v>
      </c>
      <c r="C164" s="234"/>
      <c r="D164" s="234"/>
      <c r="E164" s="234"/>
      <c r="F164" s="234"/>
      <c r="G164" s="234"/>
      <c r="H164" s="228"/>
      <c r="I164" s="121" t="s">
        <v>373</v>
      </c>
      <c r="J164" s="233"/>
      <c r="K164" s="233"/>
      <c r="L164" s="232">
        <v>4.5</v>
      </c>
      <c r="M164" s="278">
        <f>L164*курс!B2</f>
        <v>130.5</v>
      </c>
      <c r="N164" s="122" t="e">
        <f>ROUND(M164*[1]курс!$B$1,0)</f>
        <v>#REF!</v>
      </c>
    </row>
    <row r="165" spans="1:14" ht="20.100000000000001" customHeight="1">
      <c r="A165" s="227" t="s">
        <v>524</v>
      </c>
      <c r="B165" s="235" t="s">
        <v>598</v>
      </c>
      <c r="C165" s="234"/>
      <c r="D165" s="234"/>
      <c r="E165" s="234"/>
      <c r="F165" s="234"/>
      <c r="G165" s="234"/>
      <c r="H165" s="228"/>
      <c r="I165" s="121" t="s">
        <v>373</v>
      </c>
      <c r="J165" s="233"/>
      <c r="K165" s="233"/>
      <c r="L165" s="232">
        <v>7.9</v>
      </c>
      <c r="M165" s="278">
        <f>L165*курс!B2</f>
        <v>229.10000000000002</v>
      </c>
      <c r="N165" s="122" t="e">
        <f>ROUND(M165*[1]курс!$B$1,0)</f>
        <v>#REF!</v>
      </c>
    </row>
    <row r="166" spans="1:14" ht="20.100000000000001" customHeight="1">
      <c r="A166" s="227" t="s">
        <v>841</v>
      </c>
      <c r="B166" s="235" t="s">
        <v>842</v>
      </c>
      <c r="C166" s="234"/>
      <c r="D166" s="234"/>
      <c r="E166" s="234"/>
      <c r="F166" s="234"/>
      <c r="G166" s="234"/>
      <c r="H166" s="228"/>
      <c r="I166" s="121" t="s">
        <v>373</v>
      </c>
      <c r="J166" s="233"/>
      <c r="K166" s="233"/>
      <c r="L166" s="232">
        <v>7.9</v>
      </c>
      <c r="M166" s="278" t="e">
        <f>L166*[2]курс!B2</f>
        <v>#REF!</v>
      </c>
      <c r="N166" s="122"/>
    </row>
    <row r="167" spans="1:14" ht="20.100000000000001" customHeight="1">
      <c r="A167" s="227" t="s">
        <v>525</v>
      </c>
      <c r="B167" s="228" t="s">
        <v>598</v>
      </c>
      <c r="C167" s="234"/>
      <c r="D167" s="234"/>
      <c r="E167" s="234"/>
      <c r="F167" s="234"/>
      <c r="G167" s="234"/>
      <c r="H167" s="228"/>
      <c r="I167" s="233" t="s">
        <v>372</v>
      </c>
      <c r="J167" s="233"/>
      <c r="K167" s="233"/>
      <c r="L167" s="232">
        <v>7.9</v>
      </c>
      <c r="M167" s="278">
        <f>L167*курс!B2</f>
        <v>229.10000000000002</v>
      </c>
      <c r="N167" s="122" t="e">
        <f>ROUND(M167*[1]курс!$B$1,0)</f>
        <v>#REF!</v>
      </c>
    </row>
    <row r="168" spans="1:14" ht="20.100000000000001" customHeight="1">
      <c r="A168" s="227" t="s">
        <v>526</v>
      </c>
      <c r="B168" s="228" t="s">
        <v>599</v>
      </c>
      <c r="C168" s="234"/>
      <c r="D168" s="234"/>
      <c r="E168" s="234"/>
      <c r="F168" s="234"/>
      <c r="G168" s="234"/>
      <c r="H168" s="228"/>
      <c r="I168" s="233" t="s">
        <v>372</v>
      </c>
      <c r="J168" s="233"/>
      <c r="K168" s="233"/>
      <c r="L168" s="232">
        <v>7</v>
      </c>
      <c r="M168" s="278">
        <f>L168*курс!B2</f>
        <v>203</v>
      </c>
      <c r="N168" s="122" t="e">
        <f>ROUND(M168*[1]курс!$B$1,0)</f>
        <v>#REF!</v>
      </c>
    </row>
    <row r="169" spans="1:14" ht="20.100000000000001" customHeight="1">
      <c r="A169" s="227" t="s">
        <v>527</v>
      </c>
      <c r="B169" s="228" t="s">
        <v>600</v>
      </c>
      <c r="C169" s="234"/>
      <c r="D169" s="234"/>
      <c r="E169" s="234"/>
      <c r="F169" s="234"/>
      <c r="G169" s="234"/>
      <c r="H169" s="228"/>
      <c r="I169" s="121" t="s">
        <v>373</v>
      </c>
      <c r="J169" s="233"/>
      <c r="K169" s="233"/>
      <c r="L169" s="232">
        <v>9</v>
      </c>
      <c r="M169" s="278">
        <f>L169*курс!B2</f>
        <v>261</v>
      </c>
      <c r="N169" s="122" t="e">
        <f>ROUND(M169*[1]курс!$B$1,0)</f>
        <v>#REF!</v>
      </c>
    </row>
    <row r="170" spans="1:14" ht="20.100000000000001" customHeight="1">
      <c r="A170" s="227" t="s">
        <v>528</v>
      </c>
      <c r="B170" s="228" t="s">
        <v>601</v>
      </c>
      <c r="C170" s="234"/>
      <c r="D170" s="234"/>
      <c r="E170" s="234"/>
      <c r="F170" s="234"/>
      <c r="G170" s="234"/>
      <c r="H170" s="228"/>
      <c r="I170" s="121" t="s">
        <v>373</v>
      </c>
      <c r="J170" s="233"/>
      <c r="K170" s="233"/>
      <c r="L170" s="232">
        <v>20</v>
      </c>
      <c r="M170" s="278">
        <f>L170*курс!B2</f>
        <v>580</v>
      </c>
      <c r="N170" s="122" t="e">
        <f>ROUND(M170*[1]курс!$B$1,0)</f>
        <v>#REF!</v>
      </c>
    </row>
    <row r="171" spans="1:14" ht="20.100000000000001" customHeight="1">
      <c r="A171" s="227" t="s">
        <v>529</v>
      </c>
      <c r="B171" s="228" t="s">
        <v>778</v>
      </c>
      <c r="C171" s="234"/>
      <c r="D171" s="234"/>
      <c r="E171" s="234"/>
      <c r="F171" s="234"/>
      <c r="G171" s="234"/>
      <c r="H171" s="228"/>
      <c r="I171" s="121" t="s">
        <v>373</v>
      </c>
      <c r="J171" s="233"/>
      <c r="K171" s="233"/>
      <c r="L171" s="232">
        <v>7.9</v>
      </c>
      <c r="M171" s="278">
        <f>L171*курс!B2</f>
        <v>229.10000000000002</v>
      </c>
      <c r="N171" s="122" t="e">
        <f>ROUND(M171*[1]курс!$B$1,0)</f>
        <v>#REF!</v>
      </c>
    </row>
    <row r="172" spans="1:14" ht="20.100000000000001" customHeight="1">
      <c r="A172" s="227" t="s">
        <v>779</v>
      </c>
      <c r="B172" s="228" t="s">
        <v>780</v>
      </c>
      <c r="C172" s="234"/>
      <c r="D172" s="234"/>
      <c r="E172" s="234"/>
      <c r="F172" s="234"/>
      <c r="G172" s="234"/>
      <c r="H172" s="228"/>
      <c r="I172" s="121" t="s">
        <v>373</v>
      </c>
      <c r="J172" s="233"/>
      <c r="K172" s="233"/>
      <c r="L172" s="232">
        <v>7.9</v>
      </c>
      <c r="M172" s="278">
        <f>L172*курс!B2</f>
        <v>229.10000000000002</v>
      </c>
      <c r="N172" s="122" t="e">
        <f>ROUND(M172*[1]курс!$B$1,0)</f>
        <v>#REF!</v>
      </c>
    </row>
    <row r="173" spans="1:14" ht="20.100000000000001" customHeight="1">
      <c r="A173" s="227" t="s">
        <v>530</v>
      </c>
      <c r="B173" s="228" t="s">
        <v>781</v>
      </c>
      <c r="C173" s="234"/>
      <c r="D173" s="234"/>
      <c r="E173" s="234"/>
      <c r="F173" s="234"/>
      <c r="G173" s="234"/>
      <c r="H173" s="228"/>
      <c r="I173" s="121" t="s">
        <v>373</v>
      </c>
      <c r="J173" s="233"/>
      <c r="K173" s="233"/>
      <c r="L173" s="232">
        <v>7.9</v>
      </c>
      <c r="M173" s="278">
        <f>L173*курс!B2</f>
        <v>229.10000000000002</v>
      </c>
      <c r="N173" s="122" t="e">
        <f>ROUND(M173*[1]курс!$B$1,0)</f>
        <v>#REF!</v>
      </c>
    </row>
    <row r="174" spans="1:14" ht="20.100000000000001" customHeight="1">
      <c r="A174" s="227" t="s">
        <v>531</v>
      </c>
      <c r="B174" s="228" t="s">
        <v>782</v>
      </c>
      <c r="C174" s="234"/>
      <c r="D174" s="234"/>
      <c r="E174" s="234"/>
      <c r="F174" s="234"/>
      <c r="G174" s="234"/>
      <c r="H174" s="228"/>
      <c r="I174" s="121" t="s">
        <v>373</v>
      </c>
      <c r="J174" s="233"/>
      <c r="K174" s="233"/>
      <c r="L174" s="232">
        <v>16</v>
      </c>
      <c r="M174" s="278">
        <f>L174*курс!B2</f>
        <v>464</v>
      </c>
      <c r="N174" s="122" t="e">
        <f>ROUND(M174*[1]курс!$B$1,0)</f>
        <v>#REF!</v>
      </c>
    </row>
    <row r="175" spans="1:14" ht="20.100000000000001" customHeight="1">
      <c r="A175" s="227" t="s">
        <v>532</v>
      </c>
      <c r="B175" s="228" t="s">
        <v>602</v>
      </c>
      <c r="C175" s="234"/>
      <c r="D175" s="234"/>
      <c r="E175" s="234"/>
      <c r="F175" s="234"/>
      <c r="G175" s="234"/>
      <c r="H175" s="228"/>
      <c r="I175" s="121" t="s">
        <v>373</v>
      </c>
      <c r="J175" s="233"/>
      <c r="K175" s="233"/>
      <c r="L175" s="232">
        <v>4</v>
      </c>
      <c r="M175" s="278">
        <f>L175*курс!B2</f>
        <v>116</v>
      </c>
      <c r="N175" s="122" t="e">
        <f>ROUND(M175*[1]курс!$B$1,0)</f>
        <v>#REF!</v>
      </c>
    </row>
    <row r="176" spans="1:14" ht="20.100000000000001" customHeight="1">
      <c r="A176" s="227" t="s">
        <v>533</v>
      </c>
      <c r="B176" s="228" t="s">
        <v>603</v>
      </c>
      <c r="C176" s="234"/>
      <c r="D176" s="234"/>
      <c r="E176" s="234"/>
      <c r="F176" s="234"/>
      <c r="G176" s="234"/>
      <c r="H176" s="228"/>
      <c r="I176" s="121" t="s">
        <v>373</v>
      </c>
      <c r="J176" s="233"/>
      <c r="K176" s="233"/>
      <c r="L176" s="232">
        <v>5</v>
      </c>
      <c r="M176" s="278">
        <f>L176*курс!B2</f>
        <v>145</v>
      </c>
      <c r="N176" s="122" t="e">
        <f>ROUND(M176*[1]курс!$B$1,0)</f>
        <v>#REF!</v>
      </c>
    </row>
    <row r="177" spans="1:14" ht="20.100000000000001" customHeight="1">
      <c r="A177" s="227" t="s">
        <v>534</v>
      </c>
      <c r="B177" s="228" t="s">
        <v>604</v>
      </c>
      <c r="C177" s="234"/>
      <c r="D177" s="234"/>
      <c r="E177" s="234"/>
      <c r="F177" s="234"/>
      <c r="G177" s="234"/>
      <c r="H177" s="228"/>
      <c r="I177" s="121" t="s">
        <v>373</v>
      </c>
      <c r="J177" s="233"/>
      <c r="K177" s="233"/>
      <c r="L177" s="232">
        <v>4</v>
      </c>
      <c r="M177" s="278">
        <f>L177*курс!B2</f>
        <v>116</v>
      </c>
      <c r="N177" s="122" t="e">
        <f>ROUND(M177*[1]курс!$B$1,0)</f>
        <v>#REF!</v>
      </c>
    </row>
    <row r="178" spans="1:14" ht="20.100000000000001" customHeight="1">
      <c r="A178" s="227" t="s">
        <v>535</v>
      </c>
      <c r="B178" s="228" t="s">
        <v>605</v>
      </c>
      <c r="C178" s="234"/>
      <c r="D178" s="234"/>
      <c r="E178" s="234"/>
      <c r="F178" s="234"/>
      <c r="G178" s="234"/>
      <c r="H178" s="228"/>
      <c r="I178" s="121" t="s">
        <v>373</v>
      </c>
      <c r="J178" s="233"/>
      <c r="K178" s="233"/>
      <c r="L178" s="232">
        <v>12</v>
      </c>
      <c r="M178" s="278">
        <f>L178*курс!B2</f>
        <v>348</v>
      </c>
      <c r="N178" s="122" t="e">
        <f>ROUND(M178*[1]курс!$B$1,0)</f>
        <v>#REF!</v>
      </c>
    </row>
    <row r="179" spans="1:14" ht="20.100000000000001" customHeight="1">
      <c r="A179" s="227" t="s">
        <v>839</v>
      </c>
      <c r="B179" s="228" t="s">
        <v>840</v>
      </c>
      <c r="C179" s="234"/>
      <c r="D179" s="234"/>
      <c r="E179" s="234"/>
      <c r="F179" s="234"/>
      <c r="G179" s="234"/>
      <c r="H179" s="228"/>
      <c r="I179" s="121" t="s">
        <v>373</v>
      </c>
      <c r="J179" s="233"/>
      <c r="K179" s="233"/>
      <c r="L179" s="232">
        <v>12</v>
      </c>
      <c r="M179" s="278">
        <f>L179*курс!B2</f>
        <v>348</v>
      </c>
      <c r="N179" s="122"/>
    </row>
    <row r="180" spans="1:14" ht="20.100000000000001" customHeight="1">
      <c r="A180" s="227" t="s">
        <v>536</v>
      </c>
      <c r="B180" s="228" t="s">
        <v>606</v>
      </c>
      <c r="C180" s="234"/>
      <c r="D180" s="234"/>
      <c r="E180" s="234"/>
      <c r="F180" s="234"/>
      <c r="G180" s="234"/>
      <c r="H180" s="228"/>
      <c r="I180" s="121" t="s">
        <v>373</v>
      </c>
      <c r="J180" s="233"/>
      <c r="K180" s="233"/>
      <c r="L180" s="232">
        <v>7</v>
      </c>
      <c r="M180" s="278">
        <f>L180*курс!B2</f>
        <v>203</v>
      </c>
      <c r="N180" s="122" t="e">
        <f>ROUND(M180*[1]курс!$B$1,0)</f>
        <v>#REF!</v>
      </c>
    </row>
    <row r="181" spans="1:14" ht="20.100000000000001" customHeight="1">
      <c r="A181" s="227" t="s">
        <v>537</v>
      </c>
      <c r="B181" s="228" t="s">
        <v>607</v>
      </c>
      <c r="C181" s="234"/>
      <c r="D181" s="234"/>
      <c r="E181" s="234"/>
      <c r="F181" s="234"/>
      <c r="G181" s="234"/>
      <c r="H181" s="228"/>
      <c r="I181" s="233" t="s">
        <v>372</v>
      </c>
      <c r="J181" s="233"/>
      <c r="K181" s="233"/>
      <c r="L181" s="232">
        <v>2.8</v>
      </c>
      <c r="M181" s="278">
        <f>L181*курс!B2</f>
        <v>81.199999999999989</v>
      </c>
      <c r="N181" s="122" t="e">
        <f>ROUND(M181*[1]курс!$B$1,0)</f>
        <v>#REF!</v>
      </c>
    </row>
    <row r="182" spans="1:14" ht="20.100000000000001" customHeight="1">
      <c r="A182" s="227" t="s">
        <v>538</v>
      </c>
      <c r="B182" s="228" t="s">
        <v>608</v>
      </c>
      <c r="C182" s="234"/>
      <c r="D182" s="234"/>
      <c r="E182" s="234"/>
      <c r="F182" s="234"/>
      <c r="G182" s="234"/>
      <c r="H182" s="228"/>
      <c r="I182" s="233" t="s">
        <v>372</v>
      </c>
      <c r="J182" s="233"/>
      <c r="K182" s="233"/>
      <c r="L182" s="232">
        <v>5.4</v>
      </c>
      <c r="M182" s="278">
        <f>L182*курс!B2</f>
        <v>156.60000000000002</v>
      </c>
      <c r="N182" s="122" t="e">
        <f>ROUND(M182*[1]курс!$B$1,0)</f>
        <v>#REF!</v>
      </c>
    </row>
    <row r="183" spans="1:14" ht="20.100000000000001" customHeight="1">
      <c r="A183" s="227" t="s">
        <v>539</v>
      </c>
      <c r="B183" s="228" t="s">
        <v>609</v>
      </c>
      <c r="C183" s="234"/>
      <c r="D183" s="234"/>
      <c r="E183" s="234"/>
      <c r="F183" s="234"/>
      <c r="G183" s="234"/>
      <c r="H183" s="228"/>
      <c r="I183" s="233" t="s">
        <v>372</v>
      </c>
      <c r="J183" s="233"/>
      <c r="K183" s="233"/>
      <c r="L183" s="232">
        <v>2.8</v>
      </c>
      <c r="M183" s="278">
        <f>L183*курс!B2</f>
        <v>81.199999999999989</v>
      </c>
      <c r="N183" s="122" t="e">
        <f>ROUND(M183*[1]курс!$B$1,0)</f>
        <v>#REF!</v>
      </c>
    </row>
    <row r="184" spans="1:14" ht="20.100000000000001" customHeight="1">
      <c r="A184" s="227" t="s">
        <v>540</v>
      </c>
      <c r="B184" s="228" t="s">
        <v>610</v>
      </c>
      <c r="C184" s="234"/>
      <c r="D184" s="234"/>
      <c r="E184" s="234"/>
      <c r="F184" s="234"/>
      <c r="G184" s="234"/>
      <c r="H184" s="228"/>
      <c r="I184" s="233" t="s">
        <v>372</v>
      </c>
      <c r="J184" s="233"/>
      <c r="K184" s="233"/>
      <c r="L184" s="232">
        <v>5.4</v>
      </c>
      <c r="M184" s="278">
        <f>L184*курс!B2</f>
        <v>156.60000000000002</v>
      </c>
      <c r="N184" s="122" t="e">
        <f>ROUND(M184*[1]курс!$B$1,0)</f>
        <v>#REF!</v>
      </c>
    </row>
    <row r="185" spans="1:14" ht="20.100000000000001" customHeight="1">
      <c r="A185" s="227" t="s">
        <v>541</v>
      </c>
      <c r="B185" s="228" t="s">
        <v>611</v>
      </c>
      <c r="C185" s="234"/>
      <c r="D185" s="234"/>
      <c r="E185" s="234"/>
      <c r="F185" s="234"/>
      <c r="G185" s="234"/>
      <c r="H185" s="228"/>
      <c r="I185" s="233"/>
      <c r="J185" s="233"/>
      <c r="K185" s="233"/>
      <c r="L185" s="232">
        <v>8</v>
      </c>
      <c r="M185" s="278">
        <f>L185*курс!B2</f>
        <v>232</v>
      </c>
      <c r="N185" s="122" t="e">
        <f>ROUND(M185*[1]курс!$B$1,0)</f>
        <v>#REF!</v>
      </c>
    </row>
    <row r="186" spans="1:14" ht="20.100000000000001" customHeight="1">
      <c r="A186" s="227" t="s">
        <v>542</v>
      </c>
      <c r="B186" s="228" t="s">
        <v>612</v>
      </c>
      <c r="C186" s="234"/>
      <c r="D186" s="234"/>
      <c r="E186" s="234"/>
      <c r="F186" s="234"/>
      <c r="G186" s="234"/>
      <c r="H186" s="228"/>
      <c r="I186" s="233"/>
      <c r="J186" s="233"/>
      <c r="K186" s="233"/>
      <c r="L186" s="232">
        <v>16</v>
      </c>
      <c r="M186" s="278">
        <f>L186*курс!B2</f>
        <v>464</v>
      </c>
      <c r="N186" s="122" t="e">
        <f>ROUND(M186*[1]курс!$B$1,0)</f>
        <v>#REF!</v>
      </c>
    </row>
    <row r="187" spans="1:14" ht="20.100000000000001" customHeight="1">
      <c r="A187" s="227" t="s">
        <v>761</v>
      </c>
      <c r="B187" s="228" t="s">
        <v>613</v>
      </c>
      <c r="C187" s="234"/>
      <c r="D187" s="234"/>
      <c r="E187" s="234"/>
      <c r="F187" s="234"/>
      <c r="G187" s="234"/>
      <c r="H187" s="228"/>
      <c r="I187" s="233"/>
      <c r="J187" s="233"/>
      <c r="K187" s="233"/>
      <c r="L187" s="232">
        <v>22</v>
      </c>
      <c r="M187" s="278">
        <f>L187*курс!B2</f>
        <v>638</v>
      </c>
      <c r="N187" s="122" t="e">
        <f>ROUND(M187*[1]курс!$B$1,0)</f>
        <v>#REF!</v>
      </c>
    </row>
    <row r="188" spans="1:14" ht="20.100000000000001" customHeight="1">
      <c r="A188" s="227" t="s">
        <v>760</v>
      </c>
      <c r="B188" s="228" t="s">
        <v>614</v>
      </c>
      <c r="C188" s="234"/>
      <c r="D188" s="234"/>
      <c r="E188" s="234"/>
      <c r="F188" s="234"/>
      <c r="G188" s="234"/>
      <c r="H188" s="228"/>
      <c r="I188" s="233"/>
      <c r="J188" s="233"/>
      <c r="K188" s="233"/>
      <c r="L188" s="232">
        <v>33</v>
      </c>
      <c r="M188" s="278">
        <f>L188*курс!B2</f>
        <v>957</v>
      </c>
      <c r="N188" s="122" t="e">
        <f>ROUND(M188*[1]курс!$B$1,0)</f>
        <v>#REF!</v>
      </c>
    </row>
    <row r="189" spans="1:14" ht="20.100000000000001" customHeight="1">
      <c r="A189" s="227" t="s">
        <v>543</v>
      </c>
      <c r="B189" s="228" t="s">
        <v>615</v>
      </c>
      <c r="C189" s="234"/>
      <c r="D189" s="234"/>
      <c r="E189" s="234"/>
      <c r="F189" s="234"/>
      <c r="G189" s="234"/>
      <c r="H189" s="228"/>
      <c r="I189" s="233"/>
      <c r="J189" s="233"/>
      <c r="K189" s="233"/>
      <c r="L189" s="232">
        <v>60</v>
      </c>
      <c r="M189" s="278">
        <f>L189*курс!B2</f>
        <v>1740</v>
      </c>
      <c r="N189" s="122" t="e">
        <f>ROUND(M189*[1]курс!$B$1,0)</f>
        <v>#REF!</v>
      </c>
    </row>
    <row r="190" spans="1:14" ht="20.100000000000001" customHeight="1">
      <c r="A190" s="227" t="s">
        <v>544</v>
      </c>
      <c r="B190" s="228" t="s">
        <v>616</v>
      </c>
      <c r="C190" s="234"/>
      <c r="D190" s="234"/>
      <c r="E190" s="234"/>
      <c r="F190" s="234"/>
      <c r="G190" s="234"/>
      <c r="H190" s="228"/>
      <c r="I190" s="233"/>
      <c r="J190" s="233"/>
      <c r="K190" s="233"/>
      <c r="L190" s="232">
        <v>34</v>
      </c>
      <c r="M190" s="278">
        <f>L190*курс!B2</f>
        <v>986</v>
      </c>
      <c r="N190" s="122" t="e">
        <f>ROUND(M190*[1]курс!$B$1,0)</f>
        <v>#REF!</v>
      </c>
    </row>
    <row r="191" spans="1:14" ht="20.100000000000001" customHeight="1">
      <c r="A191" s="227" t="s">
        <v>545</v>
      </c>
      <c r="B191" s="228" t="s">
        <v>617</v>
      </c>
      <c r="C191" s="234"/>
      <c r="D191" s="234"/>
      <c r="E191" s="234"/>
      <c r="F191" s="234"/>
      <c r="G191" s="234"/>
      <c r="H191" s="228"/>
      <c r="I191" s="233"/>
      <c r="J191" s="233"/>
      <c r="K191" s="233"/>
      <c r="L191" s="232">
        <v>46</v>
      </c>
      <c r="M191" s="278">
        <f>L191*курс!B2</f>
        <v>1334</v>
      </c>
      <c r="N191" s="122" t="e">
        <f>ROUND(M191*[1]курс!$B$1,0)</f>
        <v>#REF!</v>
      </c>
    </row>
    <row r="192" spans="1:14" ht="20.100000000000001" customHeight="1">
      <c r="A192" s="227" t="s">
        <v>546</v>
      </c>
      <c r="B192" s="228" t="s">
        <v>618</v>
      </c>
      <c r="C192" s="234"/>
      <c r="D192" s="234"/>
      <c r="E192" s="234"/>
      <c r="F192" s="234"/>
      <c r="G192" s="234"/>
      <c r="H192" s="228"/>
      <c r="I192" s="233"/>
      <c r="J192" s="233"/>
      <c r="K192" s="233"/>
      <c r="L192" s="232">
        <v>85</v>
      </c>
      <c r="M192" s="278">
        <f>L192*курс!B2</f>
        <v>2465</v>
      </c>
      <c r="N192" s="122" t="e">
        <f>ROUND(M192*[1]курс!$B$1,0)</f>
        <v>#REF!</v>
      </c>
    </row>
    <row r="193" spans="1:14" ht="20.100000000000001" customHeight="1">
      <c r="A193" s="227" t="s">
        <v>547</v>
      </c>
      <c r="B193" s="228" t="s">
        <v>619</v>
      </c>
      <c r="C193" s="234"/>
      <c r="D193" s="234"/>
      <c r="E193" s="234"/>
      <c r="F193" s="234"/>
      <c r="G193" s="234"/>
      <c r="H193" s="228"/>
      <c r="I193" s="236" t="s">
        <v>548</v>
      </c>
      <c r="J193" s="233"/>
      <c r="K193" s="233"/>
      <c r="L193" s="232">
        <v>0.6</v>
      </c>
      <c r="M193" s="278">
        <f>L193*курс!B2</f>
        <v>17.399999999999999</v>
      </c>
      <c r="N193" s="122" t="e">
        <f>ROUND(M193*[1]курс!$B$1,0)</f>
        <v>#REF!</v>
      </c>
    </row>
    <row r="194" spans="1:14" ht="20.100000000000001" customHeight="1">
      <c r="A194" s="227" t="s">
        <v>549</v>
      </c>
      <c r="B194" s="228" t="s">
        <v>620</v>
      </c>
      <c r="C194" s="234"/>
      <c r="D194" s="234"/>
      <c r="E194" s="234"/>
      <c r="F194" s="234"/>
      <c r="G194" s="234"/>
      <c r="H194" s="228"/>
      <c r="I194" s="236" t="s">
        <v>548</v>
      </c>
      <c r="J194" s="233"/>
      <c r="K194" s="233"/>
      <c r="L194" s="232">
        <v>0.5</v>
      </c>
      <c r="M194" s="278">
        <f>L194*курс!B2</f>
        <v>14.5</v>
      </c>
      <c r="N194" s="122" t="e">
        <f>ROUND(M194*[1]курс!$B$1,0)</f>
        <v>#REF!</v>
      </c>
    </row>
    <row r="195" spans="1:14" ht="20.100000000000001" customHeight="1">
      <c r="A195" s="227" t="s">
        <v>550</v>
      </c>
      <c r="B195" s="228" t="s">
        <v>621</v>
      </c>
      <c r="C195" s="234"/>
      <c r="D195" s="234"/>
      <c r="E195" s="234"/>
      <c r="F195" s="234"/>
      <c r="G195" s="234"/>
      <c r="H195" s="228"/>
      <c r="I195" s="236" t="s">
        <v>548</v>
      </c>
      <c r="J195" s="233"/>
      <c r="K195" s="233"/>
      <c r="L195" s="232">
        <v>0.5</v>
      </c>
      <c r="M195" s="278">
        <f>L195*курс!B2</f>
        <v>14.5</v>
      </c>
      <c r="N195" s="122" t="e">
        <f>ROUND(M195*[1]курс!$B$1,0)</f>
        <v>#REF!</v>
      </c>
    </row>
    <row r="196" spans="1:14" ht="20.100000000000001" customHeight="1">
      <c r="A196" s="227" t="s">
        <v>551</v>
      </c>
      <c r="B196" s="228" t="s">
        <v>622</v>
      </c>
      <c r="C196" s="234"/>
      <c r="D196" s="234"/>
      <c r="E196" s="234"/>
      <c r="F196" s="234"/>
      <c r="G196" s="234"/>
      <c r="H196" s="228"/>
      <c r="I196" s="236" t="s">
        <v>548</v>
      </c>
      <c r="J196" s="233"/>
      <c r="K196" s="233"/>
      <c r="L196" s="232">
        <v>6</v>
      </c>
      <c r="M196" s="278">
        <f>L196*курс!B2</f>
        <v>174</v>
      </c>
      <c r="N196" s="122" t="e">
        <f>ROUND(M196*[1]курс!$B$1,0)</f>
        <v>#REF!</v>
      </c>
    </row>
    <row r="197" spans="1:14" ht="20.100000000000001" customHeight="1">
      <c r="A197" s="227" t="s">
        <v>552</v>
      </c>
      <c r="B197" s="228" t="s">
        <v>553</v>
      </c>
      <c r="C197" s="234"/>
      <c r="D197" s="234"/>
      <c r="E197" s="234"/>
      <c r="F197" s="234"/>
      <c r="G197" s="234"/>
      <c r="H197" s="228"/>
      <c r="I197" s="236" t="s">
        <v>548</v>
      </c>
      <c r="J197" s="233"/>
      <c r="K197" s="233"/>
      <c r="L197" s="232">
        <v>0.5</v>
      </c>
      <c r="M197" s="278">
        <f>L197*курс!B2</f>
        <v>14.5</v>
      </c>
      <c r="N197" s="122" t="e">
        <f>ROUND(M197*[1]курс!$B$1,0)</f>
        <v>#REF!</v>
      </c>
    </row>
    <row r="198" spans="1:14" ht="20.100000000000001" customHeight="1">
      <c r="A198" s="227" t="s">
        <v>554</v>
      </c>
      <c r="B198" s="228" t="s">
        <v>623</v>
      </c>
      <c r="C198" s="234"/>
      <c r="D198" s="234"/>
      <c r="E198" s="234"/>
      <c r="F198" s="234"/>
      <c r="G198" s="234"/>
      <c r="H198" s="228"/>
      <c r="I198" s="236" t="s">
        <v>548</v>
      </c>
      <c r="J198" s="233"/>
      <c r="K198" s="233"/>
      <c r="L198" s="232">
        <v>0.6</v>
      </c>
      <c r="M198" s="278">
        <f>L198*курс!B2</f>
        <v>17.399999999999999</v>
      </c>
      <c r="N198" s="122" t="e">
        <f>ROUND(M198*[1]курс!$B$1,0)</f>
        <v>#REF!</v>
      </c>
    </row>
    <row r="199" spans="1:14" ht="20.100000000000001" customHeight="1">
      <c r="A199" s="227" t="s">
        <v>555</v>
      </c>
      <c r="B199" s="228" t="s">
        <v>624</v>
      </c>
      <c r="C199" s="234"/>
      <c r="D199" s="234"/>
      <c r="E199" s="234"/>
      <c r="F199" s="234"/>
      <c r="G199" s="234"/>
      <c r="H199" s="228"/>
      <c r="I199" s="236" t="s">
        <v>548</v>
      </c>
      <c r="J199" s="233"/>
      <c r="K199" s="233"/>
      <c r="L199" s="232">
        <v>0.5</v>
      </c>
      <c r="M199" s="278">
        <f>L199*курс!B2</f>
        <v>14.5</v>
      </c>
      <c r="N199" s="122" t="e">
        <f>ROUND(M199*[1]курс!$B$1,0)</f>
        <v>#REF!</v>
      </c>
    </row>
    <row r="200" spans="1:14" ht="20.100000000000001" customHeight="1">
      <c r="A200" s="227" t="s">
        <v>556</v>
      </c>
      <c r="B200" s="228" t="s">
        <v>557</v>
      </c>
      <c r="C200" s="234"/>
      <c r="D200" s="234"/>
      <c r="E200" s="234"/>
      <c r="F200" s="234"/>
      <c r="G200" s="234"/>
      <c r="H200" s="228"/>
      <c r="I200" s="236" t="s">
        <v>548</v>
      </c>
      <c r="J200" s="233"/>
      <c r="K200" s="233"/>
      <c r="L200" s="232">
        <v>0.5</v>
      </c>
      <c r="M200" s="278">
        <f>L200*курс!B2</f>
        <v>14.5</v>
      </c>
      <c r="N200" s="122" t="e">
        <f>ROUND(M200*[1]курс!$B$1,0)</f>
        <v>#REF!</v>
      </c>
    </row>
    <row r="201" spans="1:14" ht="20.100000000000001" customHeight="1">
      <c r="A201" s="227" t="s">
        <v>558</v>
      </c>
      <c r="B201" s="228" t="s">
        <v>625</v>
      </c>
      <c r="C201" s="234"/>
      <c r="D201" s="234"/>
      <c r="E201" s="234"/>
      <c r="F201" s="234"/>
      <c r="G201" s="234"/>
      <c r="H201" s="228"/>
      <c r="I201" s="236" t="s">
        <v>548</v>
      </c>
      <c r="J201" s="233"/>
      <c r="K201" s="233"/>
      <c r="L201" s="232">
        <v>0.6</v>
      </c>
      <c r="M201" s="278">
        <f>L201*курс!B2</f>
        <v>17.399999999999999</v>
      </c>
      <c r="N201" s="122" t="e">
        <f>ROUND(M201*[1]курс!$B$1,0)</f>
        <v>#REF!</v>
      </c>
    </row>
    <row r="202" spans="1:14" ht="20.100000000000001" customHeight="1">
      <c r="A202" s="227" t="s">
        <v>559</v>
      </c>
      <c r="B202" s="228" t="s">
        <v>626</v>
      </c>
      <c r="C202" s="234"/>
      <c r="D202" s="234"/>
      <c r="E202" s="234"/>
      <c r="F202" s="234"/>
      <c r="G202" s="234"/>
      <c r="H202" s="228"/>
      <c r="I202" s="236" t="s">
        <v>548</v>
      </c>
      <c r="J202" s="233"/>
      <c r="K202" s="233"/>
      <c r="L202" s="232">
        <v>0.5</v>
      </c>
      <c r="M202" s="278">
        <f>L202*курс!B2</f>
        <v>14.5</v>
      </c>
      <c r="N202" s="122" t="e">
        <f>ROUND(M202*[1]курс!$B$1,0)</f>
        <v>#REF!</v>
      </c>
    </row>
    <row r="203" spans="1:14" ht="20.100000000000001" customHeight="1">
      <c r="A203" s="227" t="s">
        <v>560</v>
      </c>
      <c r="B203" s="228" t="s">
        <v>622</v>
      </c>
      <c r="C203" s="234"/>
      <c r="D203" s="234"/>
      <c r="E203" s="234"/>
      <c r="F203" s="234"/>
      <c r="G203" s="234"/>
      <c r="H203" s="228"/>
      <c r="I203" s="236" t="s">
        <v>548</v>
      </c>
      <c r="J203" s="233"/>
      <c r="K203" s="233"/>
      <c r="L203" s="232">
        <v>2.87</v>
      </c>
      <c r="M203" s="278">
        <f>L203*курс!B2</f>
        <v>83.23</v>
      </c>
      <c r="N203" s="122" t="e">
        <f>ROUND(M203*[1]курс!$B$1,0)</f>
        <v>#REF!</v>
      </c>
    </row>
    <row r="204" spans="1:14" ht="20.100000000000001" customHeight="1">
      <c r="A204" s="227" t="s">
        <v>561</v>
      </c>
      <c r="B204" s="228" t="s">
        <v>627</v>
      </c>
      <c r="C204" s="234"/>
      <c r="D204" s="234"/>
      <c r="E204" s="234"/>
      <c r="F204" s="234"/>
      <c r="G204" s="234"/>
      <c r="H204" s="228"/>
      <c r="I204" s="121" t="s">
        <v>373</v>
      </c>
      <c r="J204" s="233"/>
      <c r="K204" s="233"/>
      <c r="L204" s="232">
        <v>1</v>
      </c>
      <c r="M204" s="278">
        <f>L204*курс!B2</f>
        <v>29</v>
      </c>
      <c r="N204" s="122" t="e">
        <f>ROUND(M204*[1]курс!$B$1,0)</f>
        <v>#REF!</v>
      </c>
    </row>
    <row r="205" spans="1:14" ht="20.100000000000001" customHeight="1">
      <c r="A205" s="227" t="s">
        <v>562</v>
      </c>
      <c r="B205" s="228" t="s">
        <v>628</v>
      </c>
      <c r="C205" s="234"/>
      <c r="D205" s="234"/>
      <c r="E205" s="234"/>
      <c r="F205" s="234"/>
      <c r="G205" s="234"/>
      <c r="H205" s="228"/>
      <c r="I205" s="236" t="s">
        <v>548</v>
      </c>
      <c r="J205" s="233"/>
      <c r="K205" s="233"/>
      <c r="L205" s="232">
        <v>2.5</v>
      </c>
      <c r="M205" s="278">
        <f>L205*курс!B2</f>
        <v>72.5</v>
      </c>
      <c r="N205" s="122" t="e">
        <f>ROUND(M205*[1]курс!$B$1,0)</f>
        <v>#REF!</v>
      </c>
    </row>
    <row r="206" spans="1:14" ht="20.100000000000001" customHeight="1">
      <c r="A206" s="227" t="s">
        <v>563</v>
      </c>
      <c r="B206" s="228" t="s">
        <v>629</v>
      </c>
      <c r="C206" s="234"/>
      <c r="D206" s="234"/>
      <c r="E206" s="234"/>
      <c r="F206" s="234"/>
      <c r="G206" s="234"/>
      <c r="H206" s="228"/>
      <c r="I206" s="236" t="s">
        <v>548</v>
      </c>
      <c r="J206" s="233"/>
      <c r="K206" s="233"/>
      <c r="L206" s="232">
        <v>2.5</v>
      </c>
      <c r="M206" s="278">
        <f>L206*курс!B2</f>
        <v>72.5</v>
      </c>
      <c r="N206" s="122" t="e">
        <f>ROUND(M206*[1]курс!$B$1,0)</f>
        <v>#REF!</v>
      </c>
    </row>
    <row r="207" spans="1:14" ht="20.100000000000001" customHeight="1">
      <c r="A207" s="227" t="s">
        <v>564</v>
      </c>
      <c r="B207" s="228" t="s">
        <v>565</v>
      </c>
      <c r="C207" s="234"/>
      <c r="D207" s="234"/>
      <c r="E207" s="234"/>
      <c r="F207" s="234"/>
      <c r="G207" s="234"/>
      <c r="H207" s="228"/>
      <c r="I207" s="236"/>
      <c r="J207" s="233"/>
      <c r="K207" s="233"/>
      <c r="L207" s="232">
        <v>2.5</v>
      </c>
      <c r="M207" s="278">
        <f>L207*курс!B2</f>
        <v>72.5</v>
      </c>
      <c r="N207" s="122" t="e">
        <f>ROUND(M207*[1]курс!$B$1,0)</f>
        <v>#REF!</v>
      </c>
    </row>
    <row r="208" spans="1:14" ht="20.100000000000001" customHeight="1">
      <c r="A208" s="227" t="s">
        <v>566</v>
      </c>
      <c r="B208" s="228" t="s">
        <v>567</v>
      </c>
      <c r="C208" s="234"/>
      <c r="D208" s="234"/>
      <c r="E208" s="234"/>
      <c r="F208" s="234"/>
      <c r="G208" s="234"/>
      <c r="H208" s="228"/>
      <c r="I208" s="232"/>
      <c r="J208" s="233"/>
      <c r="K208" s="233"/>
      <c r="L208" s="232">
        <v>200</v>
      </c>
      <c r="M208" s="278">
        <f>L208*курс!B2</f>
        <v>5800</v>
      </c>
      <c r="N208" s="122" t="e">
        <f>ROUND(M208*[1]курс!$B$1,0)</f>
        <v>#REF!</v>
      </c>
    </row>
    <row r="209" spans="1:14" ht="20.100000000000001" customHeight="1">
      <c r="A209" s="227" t="s">
        <v>568</v>
      </c>
      <c r="B209" s="228" t="s">
        <v>630</v>
      </c>
      <c r="C209" s="234"/>
      <c r="D209" s="234"/>
      <c r="E209" s="234"/>
      <c r="F209" s="234"/>
      <c r="G209" s="234"/>
      <c r="H209" s="228"/>
      <c r="I209" s="233"/>
      <c r="J209" s="233"/>
      <c r="K209" s="233"/>
      <c r="L209" s="232">
        <v>900</v>
      </c>
      <c r="M209" s="278">
        <f>L209*курс!B2</f>
        <v>26100</v>
      </c>
      <c r="N209" s="122" t="e">
        <f>ROUND(M209*[1]курс!$B$1,0)</f>
        <v>#REF!</v>
      </c>
    </row>
    <row r="210" spans="1:14" ht="20.100000000000001" customHeight="1">
      <c r="A210" s="178"/>
      <c r="B210" s="179"/>
      <c r="C210" s="180"/>
      <c r="D210" s="180"/>
      <c r="E210" s="180"/>
      <c r="F210" s="180"/>
      <c r="G210" s="180"/>
      <c r="H210" s="87"/>
      <c r="I210" s="181"/>
      <c r="J210" s="114"/>
      <c r="K210" s="114"/>
      <c r="L210" s="182"/>
      <c r="M210" s="182"/>
      <c r="N210" s="182"/>
    </row>
    <row r="211" spans="1:14" s="187" customFormat="1" ht="33" customHeight="1">
      <c r="A211" s="183" t="s">
        <v>801</v>
      </c>
      <c r="B211" s="184"/>
      <c r="C211" s="185"/>
      <c r="D211" s="185"/>
      <c r="E211" s="185"/>
      <c r="F211" s="185"/>
      <c r="G211" s="185"/>
      <c r="H211" s="184"/>
      <c r="I211" s="184"/>
      <c r="J211" s="186"/>
      <c r="K211" s="186"/>
    </row>
    <row r="212" spans="1:14" ht="15.75">
      <c r="G212" s="282" t="s">
        <v>895</v>
      </c>
    </row>
    <row r="213" spans="1:14" customFormat="1" ht="27.95" customHeight="1">
      <c r="A213" s="246"/>
      <c r="B213" s="246"/>
      <c r="C213" s="246"/>
      <c r="D213" s="21"/>
      <c r="E213" s="246"/>
      <c r="F213" s="55"/>
      <c r="G213" s="279" t="s">
        <v>893</v>
      </c>
      <c r="H213" s="246"/>
      <c r="I213" s="246"/>
      <c r="J213" s="246"/>
      <c r="K213" s="246"/>
    </row>
    <row r="214" spans="1:14" customFormat="1" ht="29.1" customHeight="1">
      <c r="A214" s="246"/>
      <c r="B214" s="246"/>
      <c r="C214" s="246"/>
      <c r="D214" s="21"/>
      <c r="E214" s="246"/>
      <c r="F214" s="55"/>
      <c r="G214" s="279" t="s">
        <v>891</v>
      </c>
      <c r="H214" s="246"/>
      <c r="I214" s="246"/>
      <c r="J214" s="246"/>
      <c r="K214" s="246"/>
    </row>
    <row r="215" spans="1:14" customFormat="1" ht="30" customHeight="1">
      <c r="A215" s="53"/>
      <c r="B215" s="246"/>
      <c r="C215" s="54"/>
      <c r="D215" s="21"/>
      <c r="E215" s="246"/>
      <c r="F215" s="55"/>
      <c r="G215" s="279" t="s">
        <v>892</v>
      </c>
      <c r="H215" s="246"/>
      <c r="I215" s="246"/>
      <c r="J215" s="246"/>
      <c r="K215" s="246"/>
    </row>
    <row r="216" spans="1:14" customFormat="1" ht="18" customHeight="1" thickBot="1">
      <c r="A216" s="153"/>
      <c r="B216" s="246"/>
      <c r="C216" s="54"/>
      <c r="D216" s="21"/>
      <c r="E216" s="246"/>
      <c r="F216" s="55"/>
      <c r="G216" s="283"/>
      <c r="H216" s="283"/>
      <c r="I216" s="283"/>
      <c r="J216" s="283"/>
      <c r="K216" s="283"/>
    </row>
  </sheetData>
  <sheetProtection sheet="1" objects="1" scenarios="1"/>
  <mergeCells count="14">
    <mergeCell ref="G216:K216"/>
    <mergeCell ref="G4:K4"/>
    <mergeCell ref="A108:N108"/>
    <mergeCell ref="A111:N111"/>
    <mergeCell ref="A126:N126"/>
    <mergeCell ref="B127:B128"/>
    <mergeCell ref="A129:N129"/>
    <mergeCell ref="A148:N148"/>
    <mergeCell ref="A7:N7"/>
    <mergeCell ref="A33:N33"/>
    <mergeCell ref="A74:N74"/>
    <mergeCell ref="A90:N90"/>
    <mergeCell ref="A99:N99"/>
    <mergeCell ref="B25:B32"/>
  </mergeCells>
  <conditionalFormatting sqref="H8 H109:H110 H101 H12:H19 H34 H122:H125 H51 H26 H69:H71 H21:H24 H37 H39 H41:H43 H45 H47:H48 H53 H55 H57 H59:H60 H62 H64 H66:H67 H73 H75:H83">
    <cfRule type="cellIs" dxfId="424" priority="441" stopIfTrue="1" operator="equal">
      <formula>"Blue"</formula>
    </cfRule>
  </conditionalFormatting>
  <conditionalFormatting sqref="H8 H109:H110 H101 H12:H19 H34 H122:H125 H51 H26 H69:H71 H21:H24 H37 H39 H41:H43 H45 H47:H48 H53 H55 H57 H59:H60 H62 H64 H66:H67 H73 H75:H83">
    <cfRule type="containsText" dxfId="423" priority="440" stopIfTrue="1" operator="containsText" text="Warm White">
      <formula>NOT(ISERROR(SEARCH("Warm White",H8)))</formula>
    </cfRule>
  </conditionalFormatting>
  <conditionalFormatting sqref="H8 H109:H110 H101 H12:H19 H34 H122:H125 H51 H26 H69:H71 H21:H24 H37 H39 H41:H43 H45 H47:H48 H53 H55 H57 H59:H60 H62 H64 H66:H67 H73 H75:H83">
    <cfRule type="containsText" dxfId="422" priority="439" stopIfTrue="1" operator="containsText" text="Green">
      <formula>NOT(ISERROR(SEARCH("Green",H8)))</formula>
    </cfRule>
  </conditionalFormatting>
  <conditionalFormatting sqref="H8 H109:H110 H101 H12:H19 H34 H122:H125 H51 H26 H69:H71 H21:H24 H37 H39 H41:H43 H45 H47:H48 H53 H55 H57 H59:H60 H62 H64 H66:H67 H73 H75:H83">
    <cfRule type="containsText" dxfId="421" priority="438" stopIfTrue="1" operator="containsText" text="Pink">
      <formula>NOT(ISERROR(SEARCH("Pink",H8)))</formula>
    </cfRule>
  </conditionalFormatting>
  <conditionalFormatting sqref="H8 H109:H110 H101 H12:H19 H34 H122:H125 H51 H26 H69:H71 H21:H24 H37 H39 H41:H43 H45 H47:H48 H53 H55 H57 H59:H60 H62 H64 H66:H67 H73 H75:H83">
    <cfRule type="containsText" dxfId="420" priority="437" stopIfTrue="1" operator="containsText" text="Yellow">
      <formula>NOT(ISERROR(SEARCH("Yellow",H8)))</formula>
    </cfRule>
  </conditionalFormatting>
  <conditionalFormatting sqref="H8 H109:H110 H101 H12:H19 H34 H122:H125 H51 H26 H69:H71 H21:H24 H37 H39 H41:H43 H45 H47:H48 H53 H55 H57 H59:H60 H62 H64 H66:H67 H73 H75:H83">
    <cfRule type="containsText" dxfId="419" priority="436" stopIfTrue="1" operator="containsText" text="Red">
      <formula>NOT(ISERROR(SEARCH("Red",H8)))</formula>
    </cfRule>
  </conditionalFormatting>
  <conditionalFormatting sqref="H8 H109:H110 H101 H12:H19 H34 H122:H125 H51 H26 H69:H71 H21:H24 H37 H39 H41:H43 H45 H47:H48 H53 H55 H57 H59:H60 H62 H64 H66:H67 H73 H75:H83">
    <cfRule type="containsText" dxfId="418" priority="435" stopIfTrue="1" operator="containsText" text="Orange">
      <formula>NOT(ISERROR(SEARCH("Orange",H8)))</formula>
    </cfRule>
  </conditionalFormatting>
  <conditionalFormatting sqref="I8 I109:I110 I101 I122 I12:I19 I34 I26 I69:I71 I21:I24 I37 I39 I41:I43 I45 I47:I48 I50:I51 I53 I55 I57 I59:I60 I62 I64 I66:I67 I73 I75:I83 I91:I98">
    <cfRule type="containsText" dxfId="417" priority="434" stopIfTrue="1" operator="containsText" text="Black">
      <formula>NOT(ISERROR(SEARCH("Black",I8)))</formula>
    </cfRule>
  </conditionalFormatting>
  <conditionalFormatting sqref="I8 I109:I110 I101 I122 I12:I19 I34 I26 I69:I71 I21:I24 I37 I39 I41:I43 I45 I47:I48 I50:I51 I53 I55 I57 I59:I60 I62 I64 I66:I67 I73 I75:I83 I91:I98">
    <cfRule type="containsText" dxfId="416" priority="433" stopIfTrue="1" operator="containsText" text="Transp">
      <formula>NOT(ISERROR(SEARCH("Transp",I8)))</formula>
    </cfRule>
  </conditionalFormatting>
  <conditionalFormatting sqref="H9">
    <cfRule type="cellIs" dxfId="415" priority="432" stopIfTrue="1" operator="equal">
      <formula>"Blue"</formula>
    </cfRule>
  </conditionalFormatting>
  <conditionalFormatting sqref="H9">
    <cfRule type="containsText" dxfId="414" priority="431" stopIfTrue="1" operator="containsText" text="Warm White">
      <formula>NOT(ISERROR(SEARCH("Warm White",H9)))</formula>
    </cfRule>
  </conditionalFormatting>
  <conditionalFormatting sqref="H9">
    <cfRule type="containsText" dxfId="413" priority="430" stopIfTrue="1" operator="containsText" text="Green">
      <formula>NOT(ISERROR(SEARCH("Green",H9)))</formula>
    </cfRule>
  </conditionalFormatting>
  <conditionalFormatting sqref="H9">
    <cfRule type="containsText" dxfId="412" priority="429" stopIfTrue="1" operator="containsText" text="Pink">
      <formula>NOT(ISERROR(SEARCH("Pink",H9)))</formula>
    </cfRule>
  </conditionalFormatting>
  <conditionalFormatting sqref="H9">
    <cfRule type="containsText" dxfId="411" priority="428" stopIfTrue="1" operator="containsText" text="Yellow">
      <formula>NOT(ISERROR(SEARCH("Yellow",H9)))</formula>
    </cfRule>
  </conditionalFormatting>
  <conditionalFormatting sqref="H9">
    <cfRule type="containsText" dxfId="410" priority="427" stopIfTrue="1" operator="containsText" text="Red">
      <formula>NOT(ISERROR(SEARCH("Red",H9)))</formula>
    </cfRule>
  </conditionalFormatting>
  <conditionalFormatting sqref="H9">
    <cfRule type="containsText" dxfId="409" priority="426" stopIfTrue="1" operator="containsText" text="Orange">
      <formula>NOT(ISERROR(SEARCH("Orange",H9)))</formula>
    </cfRule>
  </conditionalFormatting>
  <conditionalFormatting sqref="I9">
    <cfRule type="containsText" dxfId="408" priority="425" stopIfTrue="1" operator="containsText" text="Black">
      <formula>NOT(ISERROR(SEARCH("Black",I9)))</formula>
    </cfRule>
  </conditionalFormatting>
  <conditionalFormatting sqref="I9">
    <cfRule type="containsText" dxfId="407" priority="424" stopIfTrue="1" operator="containsText" text="Transp">
      <formula>NOT(ISERROR(SEARCH("Transp",I9)))</formula>
    </cfRule>
  </conditionalFormatting>
  <conditionalFormatting sqref="H112:H119">
    <cfRule type="cellIs" dxfId="406" priority="423" stopIfTrue="1" operator="equal">
      <formula>"Blue"</formula>
    </cfRule>
  </conditionalFormatting>
  <conditionalFormatting sqref="H112:H119">
    <cfRule type="containsText" dxfId="405" priority="422" stopIfTrue="1" operator="containsText" text="Warm White">
      <formula>NOT(ISERROR(SEARCH("Warm White",H112)))</formula>
    </cfRule>
  </conditionalFormatting>
  <conditionalFormatting sqref="H112:H119">
    <cfRule type="containsText" dxfId="404" priority="421" stopIfTrue="1" operator="containsText" text="Green">
      <formula>NOT(ISERROR(SEARCH("Green",H112)))</formula>
    </cfRule>
  </conditionalFormatting>
  <conditionalFormatting sqref="H112:H119">
    <cfRule type="containsText" dxfId="403" priority="420" stopIfTrue="1" operator="containsText" text="Pink">
      <formula>NOT(ISERROR(SEARCH("Pink",H112)))</formula>
    </cfRule>
  </conditionalFormatting>
  <conditionalFormatting sqref="H112:H119">
    <cfRule type="containsText" dxfId="402" priority="419" stopIfTrue="1" operator="containsText" text="Yellow">
      <formula>NOT(ISERROR(SEARCH("Yellow",H112)))</formula>
    </cfRule>
  </conditionalFormatting>
  <conditionalFormatting sqref="H112:H119">
    <cfRule type="containsText" dxfId="401" priority="418" stopIfTrue="1" operator="containsText" text="Red">
      <formula>NOT(ISERROR(SEARCH("Red",H112)))</formula>
    </cfRule>
  </conditionalFormatting>
  <conditionalFormatting sqref="H112:H119">
    <cfRule type="containsText" dxfId="400" priority="417" stopIfTrue="1" operator="containsText" text="Orange">
      <formula>NOT(ISERROR(SEARCH("Orange",H112)))</formula>
    </cfRule>
  </conditionalFormatting>
  <conditionalFormatting sqref="I112:I119">
    <cfRule type="containsText" dxfId="399" priority="416" stopIfTrue="1" operator="containsText" text="Black">
      <formula>NOT(ISERROR(SEARCH("Black",I112)))</formula>
    </cfRule>
  </conditionalFormatting>
  <conditionalFormatting sqref="I112:I119">
    <cfRule type="containsText" dxfId="398" priority="415" stopIfTrue="1" operator="containsText" text="Transp">
      <formula>NOT(ISERROR(SEARCH("Transp",I112)))</formula>
    </cfRule>
  </conditionalFormatting>
  <conditionalFormatting sqref="H20">
    <cfRule type="cellIs" dxfId="397" priority="414" stopIfTrue="1" operator="equal">
      <formula>"Blue"</formula>
    </cfRule>
  </conditionalFormatting>
  <conditionalFormatting sqref="H20">
    <cfRule type="containsText" dxfId="396" priority="413" stopIfTrue="1" operator="containsText" text="Warm White">
      <formula>NOT(ISERROR(SEARCH("Warm White",H20)))</formula>
    </cfRule>
  </conditionalFormatting>
  <conditionalFormatting sqref="H20">
    <cfRule type="containsText" dxfId="395" priority="412" stopIfTrue="1" operator="containsText" text="Green">
      <formula>NOT(ISERROR(SEARCH("Green",H20)))</formula>
    </cfRule>
  </conditionalFormatting>
  <conditionalFormatting sqref="H20">
    <cfRule type="containsText" dxfId="394" priority="411" stopIfTrue="1" operator="containsText" text="Pink">
      <formula>NOT(ISERROR(SEARCH("Pink",H20)))</formula>
    </cfRule>
  </conditionalFormatting>
  <conditionalFormatting sqref="H20">
    <cfRule type="containsText" dxfId="393" priority="410" stopIfTrue="1" operator="containsText" text="Yellow">
      <formula>NOT(ISERROR(SEARCH("Yellow",H20)))</formula>
    </cfRule>
  </conditionalFormatting>
  <conditionalFormatting sqref="H20">
    <cfRule type="containsText" dxfId="392" priority="409" stopIfTrue="1" operator="containsText" text="Red">
      <formula>NOT(ISERROR(SEARCH("Red",H20)))</formula>
    </cfRule>
  </conditionalFormatting>
  <conditionalFormatting sqref="H20">
    <cfRule type="containsText" dxfId="391" priority="408" stopIfTrue="1" operator="containsText" text="Orange">
      <formula>NOT(ISERROR(SEARCH("Orange",H20)))</formula>
    </cfRule>
  </conditionalFormatting>
  <conditionalFormatting sqref="I20">
    <cfRule type="containsText" dxfId="390" priority="407" stopIfTrue="1" operator="containsText" text="Black">
      <formula>NOT(ISERROR(SEARCH("Black",I20)))</formula>
    </cfRule>
  </conditionalFormatting>
  <conditionalFormatting sqref="I20">
    <cfRule type="containsText" dxfId="389" priority="406" stopIfTrue="1" operator="containsText" text="Transp">
      <formula>NOT(ISERROR(SEARCH("Transp",I20)))</formula>
    </cfRule>
  </conditionalFormatting>
  <conditionalFormatting sqref="H121">
    <cfRule type="cellIs" dxfId="388" priority="405" stopIfTrue="1" operator="equal">
      <formula>"Blue"</formula>
    </cfRule>
  </conditionalFormatting>
  <conditionalFormatting sqref="H121">
    <cfRule type="containsText" dxfId="387" priority="404" stopIfTrue="1" operator="containsText" text="Warm White">
      <formula>NOT(ISERROR(SEARCH("Warm White",H121)))</formula>
    </cfRule>
  </conditionalFormatting>
  <conditionalFormatting sqref="H121">
    <cfRule type="containsText" dxfId="386" priority="403" stopIfTrue="1" operator="containsText" text="Green">
      <formula>NOT(ISERROR(SEARCH("Green",H121)))</formula>
    </cfRule>
  </conditionalFormatting>
  <conditionalFormatting sqref="H121">
    <cfRule type="containsText" dxfId="385" priority="402" stopIfTrue="1" operator="containsText" text="Pink">
      <formula>NOT(ISERROR(SEARCH("Pink",H121)))</formula>
    </cfRule>
  </conditionalFormatting>
  <conditionalFormatting sqref="H121">
    <cfRule type="containsText" dxfId="384" priority="401" stopIfTrue="1" operator="containsText" text="Yellow">
      <formula>NOT(ISERROR(SEARCH("Yellow",H121)))</formula>
    </cfRule>
  </conditionalFormatting>
  <conditionalFormatting sqref="H121">
    <cfRule type="containsText" dxfId="383" priority="400" stopIfTrue="1" operator="containsText" text="Red">
      <formula>NOT(ISERROR(SEARCH("Red",H121)))</formula>
    </cfRule>
  </conditionalFormatting>
  <conditionalFormatting sqref="H121">
    <cfRule type="containsText" dxfId="382" priority="399" stopIfTrue="1" operator="containsText" text="Orange">
      <formula>NOT(ISERROR(SEARCH("Orange",H121)))</formula>
    </cfRule>
  </conditionalFormatting>
  <conditionalFormatting sqref="I121">
    <cfRule type="containsText" dxfId="381" priority="398" stopIfTrue="1" operator="containsText" text="Black">
      <formula>NOT(ISERROR(SEARCH("Black",I121)))</formula>
    </cfRule>
  </conditionalFormatting>
  <conditionalFormatting sqref="I121">
    <cfRule type="containsText" dxfId="380" priority="397" stopIfTrue="1" operator="containsText" text="Transp">
      <formula>NOT(ISERROR(SEARCH("Transp",I121)))</formula>
    </cfRule>
  </conditionalFormatting>
  <conditionalFormatting sqref="H50">
    <cfRule type="cellIs" dxfId="379" priority="396" stopIfTrue="1" operator="equal">
      <formula>"Blue"</formula>
    </cfRule>
  </conditionalFormatting>
  <conditionalFormatting sqref="H50">
    <cfRule type="containsText" dxfId="378" priority="395" stopIfTrue="1" operator="containsText" text="Warm White">
      <formula>NOT(ISERROR(SEARCH("Warm White",H50)))</formula>
    </cfRule>
  </conditionalFormatting>
  <conditionalFormatting sqref="H50">
    <cfRule type="containsText" dxfId="377" priority="394" stopIfTrue="1" operator="containsText" text="Green">
      <formula>NOT(ISERROR(SEARCH("Green",H50)))</formula>
    </cfRule>
  </conditionalFormatting>
  <conditionalFormatting sqref="H50">
    <cfRule type="containsText" dxfId="376" priority="393" stopIfTrue="1" operator="containsText" text="Pink">
      <formula>NOT(ISERROR(SEARCH("Pink",H50)))</formula>
    </cfRule>
  </conditionalFormatting>
  <conditionalFormatting sqref="H50">
    <cfRule type="containsText" dxfId="375" priority="392" stopIfTrue="1" operator="containsText" text="Yellow">
      <formula>NOT(ISERROR(SEARCH("Yellow",H50)))</formula>
    </cfRule>
  </conditionalFormatting>
  <conditionalFormatting sqref="H50">
    <cfRule type="containsText" dxfId="374" priority="391" stopIfTrue="1" operator="containsText" text="Red">
      <formula>NOT(ISERROR(SEARCH("Red",H50)))</formula>
    </cfRule>
  </conditionalFormatting>
  <conditionalFormatting sqref="H50">
    <cfRule type="containsText" dxfId="373" priority="390" stopIfTrue="1" operator="containsText" text="Orange">
      <formula>NOT(ISERROR(SEARCH("Orange",H50)))</formula>
    </cfRule>
  </conditionalFormatting>
  <conditionalFormatting sqref="I123:I125">
    <cfRule type="containsText" dxfId="372" priority="389" stopIfTrue="1" operator="containsText" text="Black">
      <formula>NOT(ISERROR(SEARCH("Black",I123)))</formula>
    </cfRule>
  </conditionalFormatting>
  <conditionalFormatting sqref="I123:I125">
    <cfRule type="containsText" dxfId="371" priority="388" stopIfTrue="1" operator="containsText" text="Transp">
      <formula>NOT(ISERROR(SEARCH("Transp",I123)))</formula>
    </cfRule>
  </conditionalFormatting>
  <conditionalFormatting sqref="H10">
    <cfRule type="containsText" dxfId="370" priority="380" stopIfTrue="1" operator="containsText" text="Orange">
      <formula>NOT(ISERROR(SEARCH("Orange",H10)))</formula>
    </cfRule>
  </conditionalFormatting>
  <conditionalFormatting sqref="H10">
    <cfRule type="containsText" dxfId="369" priority="381" stopIfTrue="1" operator="containsText" text="Red">
      <formula>NOT(ISERROR(SEARCH("Red",H10)))</formula>
    </cfRule>
  </conditionalFormatting>
  <conditionalFormatting sqref="H10">
    <cfRule type="containsText" dxfId="368" priority="382" stopIfTrue="1" operator="containsText" text="Yellow">
      <formula>NOT(ISERROR(SEARCH("Yellow",H10)))</formula>
    </cfRule>
  </conditionalFormatting>
  <conditionalFormatting sqref="H10">
    <cfRule type="containsText" dxfId="367" priority="383" stopIfTrue="1" operator="containsText" text="Pink">
      <formula>NOT(ISERROR(SEARCH("Pink",H10)))</formula>
    </cfRule>
  </conditionalFormatting>
  <conditionalFormatting sqref="H10">
    <cfRule type="containsText" dxfId="366" priority="384" stopIfTrue="1" operator="containsText" text="Green">
      <formula>NOT(ISERROR(SEARCH("Green",H10)))</formula>
    </cfRule>
  </conditionalFormatting>
  <conditionalFormatting sqref="H10">
    <cfRule type="containsText" dxfId="365" priority="385" stopIfTrue="1" operator="containsText" text="Warm White">
      <formula>NOT(ISERROR(SEARCH("Warm White",H10)))</formula>
    </cfRule>
  </conditionalFormatting>
  <conditionalFormatting sqref="H10">
    <cfRule type="cellIs" dxfId="364" priority="386" stopIfTrue="1" operator="equal">
      <formula>"Blue"</formula>
    </cfRule>
  </conditionalFormatting>
  <conditionalFormatting sqref="I10">
    <cfRule type="containsText" dxfId="363" priority="378" stopIfTrue="1" operator="containsText" text="Transp">
      <formula>NOT(ISERROR(SEARCH("Transp",I10)))</formula>
    </cfRule>
  </conditionalFormatting>
  <conditionalFormatting sqref="I10">
    <cfRule type="containsText" dxfId="362" priority="379" stopIfTrue="1" operator="containsText" text="Black">
      <formula>NOT(ISERROR(SEARCH("Black",I10)))</formula>
    </cfRule>
  </conditionalFormatting>
  <conditionalFormatting sqref="A10">
    <cfRule type="duplicateValues" dxfId="361" priority="387"/>
  </conditionalFormatting>
  <conditionalFormatting sqref="H11">
    <cfRule type="containsText" dxfId="360" priority="370" stopIfTrue="1" operator="containsText" text="Orange">
      <formula>NOT(ISERROR(SEARCH("Orange",H11)))</formula>
    </cfRule>
  </conditionalFormatting>
  <conditionalFormatting sqref="H11">
    <cfRule type="containsText" dxfId="359" priority="371" stopIfTrue="1" operator="containsText" text="Red">
      <formula>NOT(ISERROR(SEARCH("Red",H11)))</formula>
    </cfRule>
  </conditionalFormatting>
  <conditionalFormatting sqref="H11">
    <cfRule type="containsText" dxfId="358" priority="372" stopIfTrue="1" operator="containsText" text="Yellow">
      <formula>NOT(ISERROR(SEARCH("Yellow",H11)))</formula>
    </cfRule>
  </conditionalFormatting>
  <conditionalFormatting sqref="H11">
    <cfRule type="containsText" dxfId="357" priority="373" stopIfTrue="1" operator="containsText" text="Pink">
      <formula>NOT(ISERROR(SEARCH("Pink",H11)))</formula>
    </cfRule>
  </conditionalFormatting>
  <conditionalFormatting sqref="H11">
    <cfRule type="containsText" dxfId="356" priority="374" stopIfTrue="1" operator="containsText" text="Green">
      <formula>NOT(ISERROR(SEARCH("Green",H11)))</formula>
    </cfRule>
  </conditionalFormatting>
  <conditionalFormatting sqref="H11">
    <cfRule type="containsText" dxfId="355" priority="375" stopIfTrue="1" operator="containsText" text="Warm White">
      <formula>NOT(ISERROR(SEARCH("Warm White",H11)))</formula>
    </cfRule>
  </conditionalFormatting>
  <conditionalFormatting sqref="H11">
    <cfRule type="cellIs" dxfId="354" priority="376" stopIfTrue="1" operator="equal">
      <formula>"Blue"</formula>
    </cfRule>
  </conditionalFormatting>
  <conditionalFormatting sqref="I11">
    <cfRule type="containsText" dxfId="353" priority="368" stopIfTrue="1" operator="containsText" text="Transp">
      <formula>NOT(ISERROR(SEARCH("Transp",I11)))</formula>
    </cfRule>
  </conditionalFormatting>
  <conditionalFormatting sqref="I11">
    <cfRule type="containsText" dxfId="352" priority="369" stopIfTrue="1" operator="containsText" text="Black">
      <formula>NOT(ISERROR(SEARCH("Black",I11)))</formula>
    </cfRule>
  </conditionalFormatting>
  <conditionalFormatting sqref="A11">
    <cfRule type="duplicateValues" dxfId="351" priority="377"/>
  </conditionalFormatting>
  <conditionalFormatting sqref="H27:H28">
    <cfRule type="containsText" dxfId="350" priority="360" stopIfTrue="1" operator="containsText" text="Orange">
      <formula>NOT(ISERROR(SEARCH("Orange",H27)))</formula>
    </cfRule>
  </conditionalFormatting>
  <conditionalFormatting sqref="H27:H28">
    <cfRule type="containsText" dxfId="349" priority="361" stopIfTrue="1" operator="containsText" text="Red">
      <formula>NOT(ISERROR(SEARCH("Red",H27)))</formula>
    </cfRule>
  </conditionalFormatting>
  <conditionalFormatting sqref="H27:H28">
    <cfRule type="containsText" dxfId="348" priority="362" stopIfTrue="1" operator="containsText" text="Yellow">
      <formula>NOT(ISERROR(SEARCH("Yellow",H27)))</formula>
    </cfRule>
  </conditionalFormatting>
  <conditionalFormatting sqref="H27:H28">
    <cfRule type="containsText" dxfId="347" priority="363" stopIfTrue="1" operator="containsText" text="Pink">
      <formula>NOT(ISERROR(SEARCH("Pink",H27)))</formula>
    </cfRule>
  </conditionalFormatting>
  <conditionalFormatting sqref="H27:H28">
    <cfRule type="containsText" dxfId="346" priority="364" stopIfTrue="1" operator="containsText" text="Green">
      <formula>NOT(ISERROR(SEARCH("Green",H27)))</formula>
    </cfRule>
  </conditionalFormatting>
  <conditionalFormatting sqref="H27:H28">
    <cfRule type="containsText" dxfId="345" priority="365" stopIfTrue="1" operator="containsText" text="Warm White">
      <formula>NOT(ISERROR(SEARCH("Warm White",H27)))</formula>
    </cfRule>
  </conditionalFormatting>
  <conditionalFormatting sqref="H27:H28">
    <cfRule type="cellIs" dxfId="344" priority="366" stopIfTrue="1" operator="equal">
      <formula>"Blue"</formula>
    </cfRule>
  </conditionalFormatting>
  <conditionalFormatting sqref="I27:I28">
    <cfRule type="containsText" dxfId="343" priority="358" stopIfTrue="1" operator="containsText" text="Transp">
      <formula>NOT(ISERROR(SEARCH("Transp",I27)))</formula>
    </cfRule>
  </conditionalFormatting>
  <conditionalFormatting sqref="I27:I28">
    <cfRule type="containsText" dxfId="342" priority="359" stopIfTrue="1" operator="containsText" text="Black">
      <formula>NOT(ISERROR(SEARCH("Black",I27)))</formula>
    </cfRule>
  </conditionalFormatting>
  <conditionalFormatting sqref="A27:A28">
    <cfRule type="duplicateValues" dxfId="341" priority="367"/>
  </conditionalFormatting>
  <conditionalFormatting sqref="H25">
    <cfRule type="containsText" dxfId="340" priority="351" stopIfTrue="1" operator="containsText" text="Orange">
      <formula>NOT(ISERROR(SEARCH("Orange",H25)))</formula>
    </cfRule>
  </conditionalFormatting>
  <conditionalFormatting sqref="H25">
    <cfRule type="containsText" dxfId="339" priority="352" stopIfTrue="1" operator="containsText" text="Red">
      <formula>NOT(ISERROR(SEARCH("Red",H25)))</formula>
    </cfRule>
  </conditionalFormatting>
  <conditionalFormatting sqref="H25">
    <cfRule type="containsText" dxfId="338" priority="353" stopIfTrue="1" operator="containsText" text="Yellow">
      <formula>NOT(ISERROR(SEARCH("Yellow",H25)))</formula>
    </cfRule>
  </conditionalFormatting>
  <conditionalFormatting sqref="H25">
    <cfRule type="containsText" dxfId="337" priority="354" stopIfTrue="1" operator="containsText" text="Pink">
      <formula>NOT(ISERROR(SEARCH("Pink",H25)))</formula>
    </cfRule>
  </conditionalFormatting>
  <conditionalFormatting sqref="H25">
    <cfRule type="containsText" dxfId="336" priority="355" stopIfTrue="1" operator="containsText" text="Green">
      <formula>NOT(ISERROR(SEARCH("Green",H25)))</formula>
    </cfRule>
  </conditionalFormatting>
  <conditionalFormatting sqref="H25">
    <cfRule type="containsText" dxfId="335" priority="356" stopIfTrue="1" operator="containsText" text="Warm White">
      <formula>NOT(ISERROR(SEARCH("Warm White",H25)))</formula>
    </cfRule>
  </conditionalFormatting>
  <conditionalFormatting sqref="H25">
    <cfRule type="cellIs" dxfId="334" priority="357" stopIfTrue="1" operator="equal">
      <formula>"Blue"</formula>
    </cfRule>
  </conditionalFormatting>
  <conditionalFormatting sqref="I25">
    <cfRule type="containsText" dxfId="333" priority="349" stopIfTrue="1" operator="containsText" text="Transp">
      <formula>NOT(ISERROR(SEARCH("Transp",I25)))</formula>
    </cfRule>
  </conditionalFormatting>
  <conditionalFormatting sqref="I25">
    <cfRule type="containsText" dxfId="332" priority="350" stopIfTrue="1" operator="containsText" text="Black">
      <formula>NOT(ISERROR(SEARCH("Black",I25)))</formula>
    </cfRule>
  </conditionalFormatting>
  <conditionalFormatting sqref="H68">
    <cfRule type="containsText" dxfId="331" priority="342" stopIfTrue="1" operator="containsText" text="Orange">
      <formula>NOT(ISERROR(SEARCH("Orange",H68)))</formula>
    </cfRule>
  </conditionalFormatting>
  <conditionalFormatting sqref="H68">
    <cfRule type="containsText" dxfId="330" priority="343" stopIfTrue="1" operator="containsText" text="Red">
      <formula>NOT(ISERROR(SEARCH("Red",H68)))</formula>
    </cfRule>
  </conditionalFormatting>
  <conditionalFormatting sqref="H68">
    <cfRule type="containsText" dxfId="329" priority="344" stopIfTrue="1" operator="containsText" text="Yellow">
      <formula>NOT(ISERROR(SEARCH("Yellow",H68)))</formula>
    </cfRule>
  </conditionalFormatting>
  <conditionalFormatting sqref="H68">
    <cfRule type="containsText" dxfId="328" priority="345" stopIfTrue="1" operator="containsText" text="Pink">
      <formula>NOT(ISERROR(SEARCH("Pink",H68)))</formula>
    </cfRule>
  </conditionalFormatting>
  <conditionalFormatting sqref="H68">
    <cfRule type="containsText" dxfId="327" priority="346" stopIfTrue="1" operator="containsText" text="Green">
      <formula>NOT(ISERROR(SEARCH("Green",H68)))</formula>
    </cfRule>
  </conditionalFormatting>
  <conditionalFormatting sqref="H68">
    <cfRule type="containsText" dxfId="326" priority="347" stopIfTrue="1" operator="containsText" text="Warm White">
      <formula>NOT(ISERROR(SEARCH("Warm White",H68)))</formula>
    </cfRule>
  </conditionalFormatting>
  <conditionalFormatting sqref="H68">
    <cfRule type="cellIs" dxfId="325" priority="348" stopIfTrue="1" operator="equal">
      <formula>"Blue"</formula>
    </cfRule>
  </conditionalFormatting>
  <conditionalFormatting sqref="I68">
    <cfRule type="containsText" dxfId="324" priority="340" stopIfTrue="1" operator="containsText" text="Transp">
      <formula>NOT(ISERROR(SEARCH("Transp",I68)))</formula>
    </cfRule>
  </conditionalFormatting>
  <conditionalFormatting sqref="I68">
    <cfRule type="containsText" dxfId="323" priority="341" stopIfTrue="1" operator="containsText" text="Black">
      <formula>NOT(ISERROR(SEARCH("Black",I68)))</formula>
    </cfRule>
  </conditionalFormatting>
  <conditionalFormatting sqref="H84">
    <cfRule type="containsText" dxfId="322" priority="315" stopIfTrue="1" operator="containsText" text="Orange">
      <formula>NOT(ISERROR(SEARCH("Orange",H84)))</formula>
    </cfRule>
  </conditionalFormatting>
  <conditionalFormatting sqref="H84">
    <cfRule type="containsText" dxfId="321" priority="316" stopIfTrue="1" operator="containsText" text="Red">
      <formula>NOT(ISERROR(SEARCH("Red",H84)))</formula>
    </cfRule>
  </conditionalFormatting>
  <conditionalFormatting sqref="H84">
    <cfRule type="containsText" dxfId="320" priority="317" stopIfTrue="1" operator="containsText" text="Yellow">
      <formula>NOT(ISERROR(SEARCH("Yellow",H84)))</formula>
    </cfRule>
  </conditionalFormatting>
  <conditionalFormatting sqref="H84">
    <cfRule type="containsText" dxfId="319" priority="318" stopIfTrue="1" operator="containsText" text="Pink">
      <formula>NOT(ISERROR(SEARCH("Pink",H84)))</formula>
    </cfRule>
  </conditionalFormatting>
  <conditionalFormatting sqref="H84">
    <cfRule type="containsText" dxfId="318" priority="319" stopIfTrue="1" operator="containsText" text="Green">
      <formula>NOT(ISERROR(SEARCH("Green",H84)))</formula>
    </cfRule>
  </conditionalFormatting>
  <conditionalFormatting sqref="H84">
    <cfRule type="containsText" dxfId="317" priority="320" stopIfTrue="1" operator="containsText" text="Warm White">
      <formula>NOT(ISERROR(SEARCH("Warm White",H84)))</formula>
    </cfRule>
  </conditionalFormatting>
  <conditionalFormatting sqref="H84">
    <cfRule type="cellIs" dxfId="316" priority="321" stopIfTrue="1" operator="equal">
      <formula>"Blue"</formula>
    </cfRule>
  </conditionalFormatting>
  <conditionalFormatting sqref="I84">
    <cfRule type="containsText" dxfId="315" priority="313" stopIfTrue="1" operator="containsText" text="Transp">
      <formula>NOT(ISERROR(SEARCH("Transp",I84)))</formula>
    </cfRule>
  </conditionalFormatting>
  <conditionalFormatting sqref="I84">
    <cfRule type="containsText" dxfId="314" priority="314" stopIfTrue="1" operator="containsText" text="Black">
      <formula>NOT(ISERROR(SEARCH("Black",I84)))</formula>
    </cfRule>
  </conditionalFormatting>
  <conditionalFormatting sqref="H91:H98">
    <cfRule type="containsText" dxfId="313" priority="306" stopIfTrue="1" operator="containsText" text="Orange">
      <formula>NOT(ISERROR(SEARCH("Orange",H91)))</formula>
    </cfRule>
  </conditionalFormatting>
  <conditionalFormatting sqref="H91:H98">
    <cfRule type="containsText" dxfId="312" priority="307" stopIfTrue="1" operator="containsText" text="Red">
      <formula>NOT(ISERROR(SEARCH("Red",H91)))</formula>
    </cfRule>
  </conditionalFormatting>
  <conditionalFormatting sqref="H91:H98">
    <cfRule type="containsText" dxfId="311" priority="308" stopIfTrue="1" operator="containsText" text="Yellow">
      <formula>NOT(ISERROR(SEARCH("Yellow",H91)))</formula>
    </cfRule>
  </conditionalFormatting>
  <conditionalFormatting sqref="H91:H98">
    <cfRule type="containsText" dxfId="310" priority="309" stopIfTrue="1" operator="containsText" text="Pink">
      <formula>NOT(ISERROR(SEARCH("Pink",H91)))</formula>
    </cfRule>
  </conditionalFormatting>
  <conditionalFormatting sqref="H91:H98">
    <cfRule type="containsText" dxfId="309" priority="310" stopIfTrue="1" operator="containsText" text="Green">
      <formula>NOT(ISERROR(SEARCH("Green",H91)))</formula>
    </cfRule>
  </conditionalFormatting>
  <conditionalFormatting sqref="H91:H98">
    <cfRule type="containsText" dxfId="308" priority="311" stopIfTrue="1" operator="containsText" text="Warm White">
      <formula>NOT(ISERROR(SEARCH("Warm White",H91)))</formula>
    </cfRule>
  </conditionalFormatting>
  <conditionalFormatting sqref="H91:H98">
    <cfRule type="cellIs" dxfId="307" priority="312" stopIfTrue="1" operator="equal">
      <formula>"Blue"</formula>
    </cfRule>
  </conditionalFormatting>
  <conditionalFormatting sqref="H102">
    <cfRule type="cellIs" dxfId="306" priority="305" stopIfTrue="1" operator="equal">
      <formula>"Blue"</formula>
    </cfRule>
  </conditionalFormatting>
  <conditionalFormatting sqref="H102">
    <cfRule type="containsText" dxfId="305" priority="304" stopIfTrue="1" operator="containsText" text="Warm White">
      <formula>NOT(ISERROR(SEARCH("Warm White",H102)))</formula>
    </cfRule>
  </conditionalFormatting>
  <conditionalFormatting sqref="H102">
    <cfRule type="containsText" dxfId="304" priority="303" stopIfTrue="1" operator="containsText" text="Green">
      <formula>NOT(ISERROR(SEARCH("Green",H102)))</formula>
    </cfRule>
  </conditionalFormatting>
  <conditionalFormatting sqref="H102">
    <cfRule type="containsText" dxfId="303" priority="302" stopIfTrue="1" operator="containsText" text="Pink">
      <formula>NOT(ISERROR(SEARCH("Pink",H102)))</formula>
    </cfRule>
  </conditionalFormatting>
  <conditionalFormatting sqref="H102">
    <cfRule type="containsText" dxfId="302" priority="301" stopIfTrue="1" operator="containsText" text="Yellow">
      <formula>NOT(ISERROR(SEARCH("Yellow",H102)))</formula>
    </cfRule>
  </conditionalFormatting>
  <conditionalFormatting sqref="H102">
    <cfRule type="containsText" dxfId="301" priority="300" stopIfTrue="1" operator="containsText" text="Red">
      <formula>NOT(ISERROR(SEARCH("Red",H102)))</formula>
    </cfRule>
  </conditionalFormatting>
  <conditionalFormatting sqref="H102">
    <cfRule type="containsText" dxfId="300" priority="299" stopIfTrue="1" operator="containsText" text="Orange">
      <formula>NOT(ISERROR(SEARCH("Orange",H102)))</formula>
    </cfRule>
  </conditionalFormatting>
  <conditionalFormatting sqref="I102">
    <cfRule type="containsText" dxfId="299" priority="298" stopIfTrue="1" operator="containsText" text="Black">
      <formula>NOT(ISERROR(SEARCH("Black",I102)))</formula>
    </cfRule>
  </conditionalFormatting>
  <conditionalFormatting sqref="I102">
    <cfRule type="containsText" dxfId="298" priority="297" stopIfTrue="1" operator="containsText" text="Transp">
      <formula>NOT(ISERROR(SEARCH("Transp",I102)))</formula>
    </cfRule>
  </conditionalFormatting>
  <conditionalFormatting sqref="H105:H106">
    <cfRule type="containsText" dxfId="297" priority="290" stopIfTrue="1" operator="containsText" text="Orange">
      <formula>NOT(ISERROR(SEARCH("Orange",H105)))</formula>
    </cfRule>
  </conditionalFormatting>
  <conditionalFormatting sqref="H105:H106">
    <cfRule type="containsText" dxfId="296" priority="291" stopIfTrue="1" operator="containsText" text="Red">
      <formula>NOT(ISERROR(SEARCH("Red",H105)))</formula>
    </cfRule>
  </conditionalFormatting>
  <conditionalFormatting sqref="H105:H106">
    <cfRule type="containsText" dxfId="295" priority="292" stopIfTrue="1" operator="containsText" text="Yellow">
      <formula>NOT(ISERROR(SEARCH("Yellow",H105)))</formula>
    </cfRule>
  </conditionalFormatting>
  <conditionalFormatting sqref="H105:H106">
    <cfRule type="containsText" dxfId="294" priority="293" stopIfTrue="1" operator="containsText" text="Pink">
      <formula>NOT(ISERROR(SEARCH("Pink",H105)))</formula>
    </cfRule>
  </conditionalFormatting>
  <conditionalFormatting sqref="H105:H106">
    <cfRule type="containsText" dxfId="293" priority="294" stopIfTrue="1" operator="containsText" text="Green">
      <formula>NOT(ISERROR(SEARCH("Green",H105)))</formula>
    </cfRule>
  </conditionalFormatting>
  <conditionalFormatting sqref="H105:H106">
    <cfRule type="containsText" dxfId="292" priority="295" stopIfTrue="1" operator="containsText" text="Warm White">
      <formula>NOT(ISERROR(SEARCH("Warm White",H105)))</formula>
    </cfRule>
  </conditionalFormatting>
  <conditionalFormatting sqref="H105:H106">
    <cfRule type="cellIs" dxfId="291" priority="296" stopIfTrue="1" operator="equal">
      <formula>"Blue"</formula>
    </cfRule>
  </conditionalFormatting>
  <conditionalFormatting sqref="I105:I106">
    <cfRule type="containsText" dxfId="290" priority="288" stopIfTrue="1" operator="containsText" text="Transp">
      <formula>NOT(ISERROR(SEARCH("Transp",I105)))</formula>
    </cfRule>
  </conditionalFormatting>
  <conditionalFormatting sqref="I105:I106">
    <cfRule type="containsText" dxfId="289" priority="289" stopIfTrue="1" operator="containsText" text="Black">
      <formula>NOT(ISERROR(SEARCH("Black",I105)))</formula>
    </cfRule>
  </conditionalFormatting>
  <conditionalFormatting sqref="H107">
    <cfRule type="containsText" dxfId="288" priority="281" stopIfTrue="1" operator="containsText" text="Orange">
      <formula>NOT(ISERROR(SEARCH("Orange",H107)))</formula>
    </cfRule>
  </conditionalFormatting>
  <conditionalFormatting sqref="H107">
    <cfRule type="containsText" dxfId="287" priority="282" stopIfTrue="1" operator="containsText" text="Red">
      <formula>NOT(ISERROR(SEARCH("Red",H107)))</formula>
    </cfRule>
  </conditionalFormatting>
  <conditionalFormatting sqref="H107">
    <cfRule type="containsText" dxfId="286" priority="283" stopIfTrue="1" operator="containsText" text="Yellow">
      <formula>NOT(ISERROR(SEARCH("Yellow",H107)))</formula>
    </cfRule>
  </conditionalFormatting>
  <conditionalFormatting sqref="H107">
    <cfRule type="containsText" dxfId="285" priority="284" stopIfTrue="1" operator="containsText" text="Pink">
      <formula>NOT(ISERROR(SEARCH("Pink",H107)))</formula>
    </cfRule>
  </conditionalFormatting>
  <conditionalFormatting sqref="H107">
    <cfRule type="containsText" dxfId="284" priority="285" stopIfTrue="1" operator="containsText" text="Green">
      <formula>NOT(ISERROR(SEARCH("Green",H107)))</formula>
    </cfRule>
  </conditionalFormatting>
  <conditionalFormatting sqref="H107">
    <cfRule type="containsText" dxfId="283" priority="286" stopIfTrue="1" operator="containsText" text="Warm White">
      <formula>NOT(ISERROR(SEARCH("Warm White",H107)))</formula>
    </cfRule>
  </conditionalFormatting>
  <conditionalFormatting sqref="H107">
    <cfRule type="cellIs" dxfId="282" priority="287" stopIfTrue="1" operator="equal">
      <formula>"Blue"</formula>
    </cfRule>
  </conditionalFormatting>
  <conditionalFormatting sqref="I107">
    <cfRule type="containsText" dxfId="281" priority="279" stopIfTrue="1" operator="containsText" text="Transp">
      <formula>NOT(ISERROR(SEARCH("Transp",I107)))</formula>
    </cfRule>
  </conditionalFormatting>
  <conditionalFormatting sqref="I107">
    <cfRule type="containsText" dxfId="280" priority="280" stopIfTrue="1" operator="containsText" text="Black">
      <formula>NOT(ISERROR(SEARCH("Black",I107)))</formula>
    </cfRule>
  </conditionalFormatting>
  <conditionalFormatting sqref="H103:H104">
    <cfRule type="containsText" dxfId="279" priority="272" stopIfTrue="1" operator="containsText" text="Orange">
      <formula>NOT(ISERROR(SEARCH("Orange",H103)))</formula>
    </cfRule>
  </conditionalFormatting>
  <conditionalFormatting sqref="H103:H104">
    <cfRule type="containsText" dxfId="278" priority="273" stopIfTrue="1" operator="containsText" text="Red">
      <formula>NOT(ISERROR(SEARCH("Red",H103)))</formula>
    </cfRule>
  </conditionalFormatting>
  <conditionalFormatting sqref="H103:H104">
    <cfRule type="containsText" dxfId="277" priority="274" stopIfTrue="1" operator="containsText" text="Yellow">
      <formula>NOT(ISERROR(SEARCH("Yellow",H103)))</formula>
    </cfRule>
  </conditionalFormatting>
  <conditionalFormatting sqref="H103:H104">
    <cfRule type="containsText" dxfId="276" priority="275" stopIfTrue="1" operator="containsText" text="Pink">
      <formula>NOT(ISERROR(SEARCH("Pink",H103)))</formula>
    </cfRule>
  </conditionalFormatting>
  <conditionalFormatting sqref="H103:H104">
    <cfRule type="containsText" dxfId="275" priority="276" stopIfTrue="1" operator="containsText" text="Green">
      <formula>NOT(ISERROR(SEARCH("Green",H103)))</formula>
    </cfRule>
  </conditionalFormatting>
  <conditionalFormatting sqref="H103:H104">
    <cfRule type="containsText" dxfId="274" priority="277" stopIfTrue="1" operator="containsText" text="Warm White">
      <formula>NOT(ISERROR(SEARCH("Warm White",H103)))</formula>
    </cfRule>
  </conditionalFormatting>
  <conditionalFormatting sqref="H103:H104">
    <cfRule type="cellIs" dxfId="273" priority="278" stopIfTrue="1" operator="equal">
      <formula>"Blue"</formula>
    </cfRule>
  </conditionalFormatting>
  <conditionalFormatting sqref="I103:I104">
    <cfRule type="containsText" dxfId="272" priority="270" stopIfTrue="1" operator="containsText" text="Transp">
      <formula>NOT(ISERROR(SEARCH("Transp",I103)))</formula>
    </cfRule>
  </conditionalFormatting>
  <conditionalFormatting sqref="I103:I104">
    <cfRule type="containsText" dxfId="271" priority="271" stopIfTrue="1" operator="containsText" text="Black">
      <formula>NOT(ISERROR(SEARCH("Black",I103)))</formula>
    </cfRule>
  </conditionalFormatting>
  <conditionalFormatting sqref="I120">
    <cfRule type="containsText" dxfId="270" priority="261" stopIfTrue="1" operator="containsText" text="Transp">
      <formula>NOT(ISERROR(SEARCH("Transp",I120)))</formula>
    </cfRule>
  </conditionalFormatting>
  <conditionalFormatting sqref="H120">
    <cfRule type="cellIs" dxfId="269" priority="269" stopIfTrue="1" operator="equal">
      <formula>"Blue"</formula>
    </cfRule>
  </conditionalFormatting>
  <conditionalFormatting sqref="H120">
    <cfRule type="containsText" dxfId="268" priority="268" stopIfTrue="1" operator="containsText" text="Warm White">
      <formula>NOT(ISERROR(SEARCH("Warm White",H120)))</formula>
    </cfRule>
  </conditionalFormatting>
  <conditionalFormatting sqref="H120">
    <cfRule type="containsText" dxfId="267" priority="267" stopIfTrue="1" operator="containsText" text="Green">
      <formula>NOT(ISERROR(SEARCH("Green",H120)))</formula>
    </cfRule>
  </conditionalFormatting>
  <conditionalFormatting sqref="H120">
    <cfRule type="containsText" dxfId="266" priority="266" stopIfTrue="1" operator="containsText" text="Pink">
      <formula>NOT(ISERROR(SEARCH("Pink",H120)))</formula>
    </cfRule>
  </conditionalFormatting>
  <conditionalFormatting sqref="H120">
    <cfRule type="containsText" dxfId="265" priority="265" stopIfTrue="1" operator="containsText" text="Yellow">
      <formula>NOT(ISERROR(SEARCH("Yellow",H120)))</formula>
    </cfRule>
  </conditionalFormatting>
  <conditionalFormatting sqref="H120">
    <cfRule type="containsText" dxfId="264" priority="264" stopIfTrue="1" operator="containsText" text="Red">
      <formula>NOT(ISERROR(SEARCH("Red",H120)))</formula>
    </cfRule>
  </conditionalFormatting>
  <conditionalFormatting sqref="H120">
    <cfRule type="containsText" dxfId="263" priority="263" stopIfTrue="1" operator="containsText" text="Orange">
      <formula>NOT(ISERROR(SEARCH("Orange",H120)))</formula>
    </cfRule>
  </conditionalFormatting>
  <conditionalFormatting sqref="I120">
    <cfRule type="containsText" dxfId="262" priority="262" stopIfTrue="1" operator="containsText" text="Black">
      <formula>NOT(ISERROR(SEARCH("Black",I120)))</formula>
    </cfRule>
  </conditionalFormatting>
  <conditionalFormatting sqref="I30:I32">
    <cfRule type="containsText" dxfId="261" priority="243" stopIfTrue="1" operator="containsText" text="Transp">
      <formula>NOT(ISERROR(SEARCH("Transp",I30)))</formula>
    </cfRule>
  </conditionalFormatting>
  <conditionalFormatting sqref="H29">
    <cfRule type="cellIs" dxfId="260" priority="260" stopIfTrue="1" operator="equal">
      <formula>"Blue"</formula>
    </cfRule>
  </conditionalFormatting>
  <conditionalFormatting sqref="H29">
    <cfRule type="containsText" dxfId="259" priority="259" stopIfTrue="1" operator="containsText" text="Warm White">
      <formula>NOT(ISERROR(SEARCH("Warm White",H29)))</formula>
    </cfRule>
  </conditionalFormatting>
  <conditionalFormatting sqref="H29">
    <cfRule type="containsText" dxfId="258" priority="258" stopIfTrue="1" operator="containsText" text="Green">
      <formula>NOT(ISERROR(SEARCH("Green",H29)))</formula>
    </cfRule>
  </conditionalFormatting>
  <conditionalFormatting sqref="H29">
    <cfRule type="containsText" dxfId="257" priority="257" stopIfTrue="1" operator="containsText" text="Pink">
      <formula>NOT(ISERROR(SEARCH("Pink",H29)))</formula>
    </cfRule>
  </conditionalFormatting>
  <conditionalFormatting sqref="H29">
    <cfRule type="containsText" dxfId="256" priority="256" stopIfTrue="1" operator="containsText" text="Yellow">
      <formula>NOT(ISERROR(SEARCH("Yellow",H29)))</formula>
    </cfRule>
  </conditionalFormatting>
  <conditionalFormatting sqref="H29">
    <cfRule type="containsText" dxfId="255" priority="255" stopIfTrue="1" operator="containsText" text="Red">
      <formula>NOT(ISERROR(SEARCH("Red",H29)))</formula>
    </cfRule>
  </conditionalFormatting>
  <conditionalFormatting sqref="H29">
    <cfRule type="containsText" dxfId="254" priority="254" stopIfTrue="1" operator="containsText" text="Orange">
      <formula>NOT(ISERROR(SEARCH("Orange",H29)))</formula>
    </cfRule>
  </conditionalFormatting>
  <conditionalFormatting sqref="I29">
    <cfRule type="containsText" dxfId="253" priority="253" stopIfTrue="1" operator="containsText" text="Black">
      <formula>NOT(ISERROR(SEARCH("Black",I29)))</formula>
    </cfRule>
  </conditionalFormatting>
  <conditionalFormatting sqref="I29">
    <cfRule type="containsText" dxfId="252" priority="252" stopIfTrue="1" operator="containsText" text="Transp">
      <formula>NOT(ISERROR(SEARCH("Transp",I29)))</formula>
    </cfRule>
  </conditionalFormatting>
  <conditionalFormatting sqref="H30:H32">
    <cfRule type="containsText" dxfId="251" priority="245" stopIfTrue="1" operator="containsText" text="Orange">
      <formula>NOT(ISERROR(SEARCH("Orange",H30)))</formula>
    </cfRule>
  </conditionalFormatting>
  <conditionalFormatting sqref="H30:H32">
    <cfRule type="containsText" dxfId="250" priority="246" stopIfTrue="1" operator="containsText" text="Red">
      <formula>NOT(ISERROR(SEARCH("Red",H30)))</formula>
    </cfRule>
  </conditionalFormatting>
  <conditionalFormatting sqref="H30:H32">
    <cfRule type="containsText" dxfId="249" priority="247" stopIfTrue="1" operator="containsText" text="Yellow">
      <formula>NOT(ISERROR(SEARCH("Yellow",H30)))</formula>
    </cfRule>
  </conditionalFormatting>
  <conditionalFormatting sqref="H30:H32">
    <cfRule type="containsText" dxfId="248" priority="248" stopIfTrue="1" operator="containsText" text="Pink">
      <formula>NOT(ISERROR(SEARCH("Pink",H30)))</formula>
    </cfRule>
  </conditionalFormatting>
  <conditionalFormatting sqref="H30:H32">
    <cfRule type="containsText" dxfId="247" priority="249" stopIfTrue="1" operator="containsText" text="Green">
      <formula>NOT(ISERROR(SEARCH("Green",H30)))</formula>
    </cfRule>
  </conditionalFormatting>
  <conditionalFormatting sqref="H30:H32">
    <cfRule type="containsText" dxfId="246" priority="250" stopIfTrue="1" operator="containsText" text="Warm White">
      <formula>NOT(ISERROR(SEARCH("Warm White",H30)))</formula>
    </cfRule>
  </conditionalFormatting>
  <conditionalFormatting sqref="H30:H32">
    <cfRule type="cellIs" dxfId="245" priority="251" stopIfTrue="1" operator="equal">
      <formula>"Blue"</formula>
    </cfRule>
  </conditionalFormatting>
  <conditionalFormatting sqref="I30:I32">
    <cfRule type="containsText" dxfId="244" priority="244" stopIfTrue="1" operator="containsText" text="Black">
      <formula>NOT(ISERROR(SEARCH("Black",I30)))</formula>
    </cfRule>
  </conditionalFormatting>
  <conditionalFormatting sqref="A85:A87">
    <cfRule type="expression" dxfId="243" priority="242" stopIfTrue="1">
      <formula>AND(COUNTIF($B$17:$B$17, A85)&gt;1,NOT(ISBLANK(A85)))</formula>
    </cfRule>
  </conditionalFormatting>
  <conditionalFormatting sqref="A88:A89 A149:A154">
    <cfRule type="expression" dxfId="242" priority="241" stopIfTrue="1">
      <formula>AND(COUNTIF($B$18:$B$18,A88)&gt;1,NOT(ISBLANK(A88)))</formula>
    </cfRule>
  </conditionalFormatting>
  <conditionalFormatting sqref="A24">
    <cfRule type="duplicateValues" dxfId="241" priority="442"/>
  </conditionalFormatting>
  <conditionalFormatting sqref="A25">
    <cfRule type="duplicateValues" dxfId="240" priority="443"/>
  </conditionalFormatting>
  <conditionalFormatting sqref="H35">
    <cfRule type="cellIs" dxfId="239" priority="240" stopIfTrue="1" operator="equal">
      <formula>"Blue"</formula>
    </cfRule>
  </conditionalFormatting>
  <conditionalFormatting sqref="H35">
    <cfRule type="containsText" dxfId="238" priority="239" stopIfTrue="1" operator="containsText" text="Warm White">
      <formula>NOT(ISERROR(SEARCH("Warm White",H35)))</formula>
    </cfRule>
  </conditionalFormatting>
  <conditionalFormatting sqref="H35">
    <cfRule type="containsText" dxfId="237" priority="238" stopIfTrue="1" operator="containsText" text="Green">
      <formula>NOT(ISERROR(SEARCH("Green",H35)))</formula>
    </cfRule>
  </conditionalFormatting>
  <conditionalFormatting sqref="H35">
    <cfRule type="containsText" dxfId="236" priority="237" stopIfTrue="1" operator="containsText" text="Pink">
      <formula>NOT(ISERROR(SEARCH("Pink",H35)))</formula>
    </cfRule>
  </conditionalFormatting>
  <conditionalFormatting sqref="H35">
    <cfRule type="containsText" dxfId="235" priority="236" stopIfTrue="1" operator="containsText" text="Yellow">
      <formula>NOT(ISERROR(SEARCH("Yellow",H35)))</formula>
    </cfRule>
  </conditionalFormatting>
  <conditionalFormatting sqref="H35">
    <cfRule type="containsText" dxfId="234" priority="235" stopIfTrue="1" operator="containsText" text="Red">
      <formula>NOT(ISERROR(SEARCH("Red",H35)))</formula>
    </cfRule>
  </conditionalFormatting>
  <conditionalFormatting sqref="H35">
    <cfRule type="containsText" dxfId="233" priority="234" stopIfTrue="1" operator="containsText" text="Orange">
      <formula>NOT(ISERROR(SEARCH("Orange",H35)))</formula>
    </cfRule>
  </conditionalFormatting>
  <conditionalFormatting sqref="I35">
    <cfRule type="containsText" dxfId="232" priority="233" stopIfTrue="1" operator="containsText" text="Black">
      <formula>NOT(ISERROR(SEARCH("Black",I35)))</formula>
    </cfRule>
  </conditionalFormatting>
  <conditionalFormatting sqref="I35">
    <cfRule type="containsText" dxfId="231" priority="232" stopIfTrue="1" operator="containsText" text="Transp">
      <formula>NOT(ISERROR(SEARCH("Transp",I35)))</formula>
    </cfRule>
  </conditionalFormatting>
  <conditionalFormatting sqref="H38">
    <cfRule type="cellIs" dxfId="230" priority="231" stopIfTrue="1" operator="equal">
      <formula>"Blue"</formula>
    </cfRule>
  </conditionalFormatting>
  <conditionalFormatting sqref="H38">
    <cfRule type="containsText" dxfId="229" priority="230" stopIfTrue="1" operator="containsText" text="Warm White">
      <formula>NOT(ISERROR(SEARCH("Warm White",H38)))</formula>
    </cfRule>
  </conditionalFormatting>
  <conditionalFormatting sqref="H38">
    <cfRule type="containsText" dxfId="228" priority="229" stopIfTrue="1" operator="containsText" text="Green">
      <formula>NOT(ISERROR(SEARCH("Green",H38)))</formula>
    </cfRule>
  </conditionalFormatting>
  <conditionalFormatting sqref="H38">
    <cfRule type="containsText" dxfId="227" priority="228" stopIfTrue="1" operator="containsText" text="Pink">
      <formula>NOT(ISERROR(SEARCH("Pink",H38)))</formula>
    </cfRule>
  </conditionalFormatting>
  <conditionalFormatting sqref="H38">
    <cfRule type="containsText" dxfId="226" priority="227" stopIfTrue="1" operator="containsText" text="Yellow">
      <formula>NOT(ISERROR(SEARCH("Yellow",H38)))</formula>
    </cfRule>
  </conditionalFormatting>
  <conditionalFormatting sqref="H38">
    <cfRule type="containsText" dxfId="225" priority="226" stopIfTrue="1" operator="containsText" text="Red">
      <formula>NOT(ISERROR(SEARCH("Red",H38)))</formula>
    </cfRule>
  </conditionalFormatting>
  <conditionalFormatting sqref="H38">
    <cfRule type="containsText" dxfId="224" priority="225" stopIfTrue="1" operator="containsText" text="Orange">
      <formula>NOT(ISERROR(SEARCH("Orange",H38)))</formula>
    </cfRule>
  </conditionalFormatting>
  <conditionalFormatting sqref="I38">
    <cfRule type="containsText" dxfId="223" priority="224" stopIfTrue="1" operator="containsText" text="Black">
      <formula>NOT(ISERROR(SEARCH("Black",I38)))</formula>
    </cfRule>
  </conditionalFormatting>
  <conditionalFormatting sqref="I38">
    <cfRule type="containsText" dxfId="222" priority="223" stopIfTrue="1" operator="containsText" text="Transp">
      <formula>NOT(ISERROR(SEARCH("Transp",I38)))</formula>
    </cfRule>
  </conditionalFormatting>
  <conditionalFormatting sqref="H40">
    <cfRule type="cellIs" dxfId="221" priority="222" stopIfTrue="1" operator="equal">
      <formula>"Blue"</formula>
    </cfRule>
  </conditionalFormatting>
  <conditionalFormatting sqref="H40">
    <cfRule type="containsText" dxfId="220" priority="221" stopIfTrue="1" operator="containsText" text="Warm White">
      <formula>NOT(ISERROR(SEARCH("Warm White",H40)))</formula>
    </cfRule>
  </conditionalFormatting>
  <conditionalFormatting sqref="H40">
    <cfRule type="containsText" dxfId="219" priority="220" stopIfTrue="1" operator="containsText" text="Green">
      <formula>NOT(ISERROR(SEARCH("Green",H40)))</formula>
    </cfRule>
  </conditionalFormatting>
  <conditionalFormatting sqref="H40">
    <cfRule type="containsText" dxfId="218" priority="219" stopIfTrue="1" operator="containsText" text="Pink">
      <formula>NOT(ISERROR(SEARCH("Pink",H40)))</formula>
    </cfRule>
  </conditionalFormatting>
  <conditionalFormatting sqref="H40">
    <cfRule type="containsText" dxfId="217" priority="218" stopIfTrue="1" operator="containsText" text="Yellow">
      <formula>NOT(ISERROR(SEARCH("Yellow",H40)))</formula>
    </cfRule>
  </conditionalFormatting>
  <conditionalFormatting sqref="H40">
    <cfRule type="containsText" dxfId="216" priority="217" stopIfTrue="1" operator="containsText" text="Red">
      <formula>NOT(ISERROR(SEARCH("Red",H40)))</formula>
    </cfRule>
  </conditionalFormatting>
  <conditionalFormatting sqref="H40">
    <cfRule type="containsText" dxfId="215" priority="216" stopIfTrue="1" operator="containsText" text="Orange">
      <formula>NOT(ISERROR(SEARCH("Orange",H40)))</formula>
    </cfRule>
  </conditionalFormatting>
  <conditionalFormatting sqref="I40">
    <cfRule type="containsText" dxfId="214" priority="215" stopIfTrue="1" operator="containsText" text="Black">
      <formula>NOT(ISERROR(SEARCH("Black",I40)))</formula>
    </cfRule>
  </conditionalFormatting>
  <conditionalFormatting sqref="I40">
    <cfRule type="containsText" dxfId="213" priority="214" stopIfTrue="1" operator="containsText" text="Transp">
      <formula>NOT(ISERROR(SEARCH("Transp",I40)))</formula>
    </cfRule>
  </conditionalFormatting>
  <conditionalFormatting sqref="I85">
    <cfRule type="containsText" dxfId="212" priority="213" stopIfTrue="1" operator="containsText" text="Black">
      <formula>NOT(ISERROR(SEARCH("Black",I85)))</formula>
    </cfRule>
  </conditionalFormatting>
  <conditionalFormatting sqref="I85">
    <cfRule type="containsText" dxfId="211" priority="212" stopIfTrue="1" operator="containsText" text="Transp">
      <formula>NOT(ISERROR(SEARCH("Transp",I85)))</formula>
    </cfRule>
  </conditionalFormatting>
  <conditionalFormatting sqref="I86">
    <cfRule type="containsText" dxfId="210" priority="211" stopIfTrue="1" operator="containsText" text="Black">
      <formula>NOT(ISERROR(SEARCH("Black",I86)))</formula>
    </cfRule>
  </conditionalFormatting>
  <conditionalFormatting sqref="I86">
    <cfRule type="containsText" dxfId="209" priority="210" stopIfTrue="1" operator="containsText" text="Transp">
      <formula>NOT(ISERROR(SEARCH("Transp",I86)))</formula>
    </cfRule>
  </conditionalFormatting>
  <conditionalFormatting sqref="I87">
    <cfRule type="containsText" dxfId="208" priority="209" stopIfTrue="1" operator="containsText" text="Black">
      <formula>NOT(ISERROR(SEARCH("Black",I87)))</formula>
    </cfRule>
  </conditionalFormatting>
  <conditionalFormatting sqref="I87">
    <cfRule type="containsText" dxfId="207" priority="208" stopIfTrue="1" operator="containsText" text="Transp">
      <formula>NOT(ISERROR(SEARCH("Transp",I87)))</formula>
    </cfRule>
  </conditionalFormatting>
  <conditionalFormatting sqref="I88">
    <cfRule type="containsText" dxfId="206" priority="207" stopIfTrue="1" operator="containsText" text="Black">
      <formula>NOT(ISERROR(SEARCH("Black",I88)))</formula>
    </cfRule>
  </conditionalFormatting>
  <conditionalFormatting sqref="I88">
    <cfRule type="containsText" dxfId="205" priority="206" stopIfTrue="1" operator="containsText" text="Transp">
      <formula>NOT(ISERROR(SEARCH("Transp",I88)))</formula>
    </cfRule>
  </conditionalFormatting>
  <conditionalFormatting sqref="I89">
    <cfRule type="containsText" dxfId="204" priority="205" stopIfTrue="1" operator="containsText" text="Black">
      <formula>NOT(ISERROR(SEARCH("Black",I89)))</formula>
    </cfRule>
  </conditionalFormatting>
  <conditionalFormatting sqref="I89">
    <cfRule type="containsText" dxfId="203" priority="204" stopIfTrue="1" operator="containsText" text="Transp">
      <formula>NOT(ISERROR(SEARCH("Transp",I89)))</formula>
    </cfRule>
  </conditionalFormatting>
  <conditionalFormatting sqref="H85:H89">
    <cfRule type="cellIs" dxfId="202" priority="203" stopIfTrue="1" operator="equal">
      <formula>"Blue"</formula>
    </cfRule>
  </conditionalFormatting>
  <conditionalFormatting sqref="H85:H89">
    <cfRule type="containsText" dxfId="201" priority="202" stopIfTrue="1" operator="containsText" text="Warm White">
      <formula>NOT(ISERROR(SEARCH("Warm White",H85)))</formula>
    </cfRule>
  </conditionalFormatting>
  <conditionalFormatting sqref="H85:H89">
    <cfRule type="containsText" dxfId="200" priority="201" stopIfTrue="1" operator="containsText" text="Green">
      <formula>NOT(ISERROR(SEARCH("Green",H85)))</formula>
    </cfRule>
  </conditionalFormatting>
  <conditionalFormatting sqref="H85:H89">
    <cfRule type="containsText" dxfId="199" priority="200" stopIfTrue="1" operator="containsText" text="Pink">
      <formula>NOT(ISERROR(SEARCH("Pink",H85)))</formula>
    </cfRule>
  </conditionalFormatting>
  <conditionalFormatting sqref="H85:H89">
    <cfRule type="containsText" dxfId="198" priority="199" stopIfTrue="1" operator="containsText" text="Yellow">
      <formula>NOT(ISERROR(SEARCH("Yellow",H85)))</formula>
    </cfRule>
  </conditionalFormatting>
  <conditionalFormatting sqref="H85:H89">
    <cfRule type="containsText" dxfId="197" priority="198" stopIfTrue="1" operator="containsText" text="Red">
      <formula>NOT(ISERROR(SEARCH("Red",H85)))</formula>
    </cfRule>
  </conditionalFormatting>
  <conditionalFormatting sqref="H85:H89">
    <cfRule type="containsText" dxfId="196" priority="197" stopIfTrue="1" operator="containsText" text="Orange">
      <formula>NOT(ISERROR(SEARCH("Orange",H85)))</formula>
    </cfRule>
  </conditionalFormatting>
  <conditionalFormatting sqref="H100">
    <cfRule type="cellIs" dxfId="195" priority="196" stopIfTrue="1" operator="equal">
      <formula>"Blue"</formula>
    </cfRule>
  </conditionalFormatting>
  <conditionalFormatting sqref="H100">
    <cfRule type="containsText" dxfId="194" priority="195" stopIfTrue="1" operator="containsText" text="Warm White">
      <formula>NOT(ISERROR(SEARCH("Warm White",H100)))</formula>
    </cfRule>
  </conditionalFormatting>
  <conditionalFormatting sqref="H100">
    <cfRule type="containsText" dxfId="193" priority="194" stopIfTrue="1" operator="containsText" text="Green">
      <formula>NOT(ISERROR(SEARCH("Green",H100)))</formula>
    </cfRule>
  </conditionalFormatting>
  <conditionalFormatting sqref="H100">
    <cfRule type="containsText" dxfId="192" priority="193" stopIfTrue="1" operator="containsText" text="Pink">
      <formula>NOT(ISERROR(SEARCH("Pink",H100)))</formula>
    </cfRule>
  </conditionalFormatting>
  <conditionalFormatting sqref="H100">
    <cfRule type="containsText" dxfId="191" priority="192" stopIfTrue="1" operator="containsText" text="Yellow">
      <formula>NOT(ISERROR(SEARCH("Yellow",H100)))</formula>
    </cfRule>
  </conditionalFormatting>
  <conditionalFormatting sqref="H100">
    <cfRule type="containsText" dxfId="190" priority="191" stopIfTrue="1" operator="containsText" text="Red">
      <formula>NOT(ISERROR(SEARCH("Red",H100)))</formula>
    </cfRule>
  </conditionalFormatting>
  <conditionalFormatting sqref="H100">
    <cfRule type="containsText" dxfId="189" priority="190" stopIfTrue="1" operator="containsText" text="Orange">
      <formula>NOT(ISERROR(SEARCH("Orange",H100)))</formula>
    </cfRule>
  </conditionalFormatting>
  <conditionalFormatting sqref="I100">
    <cfRule type="containsText" dxfId="188" priority="189" stopIfTrue="1" operator="containsText" text="Black">
      <formula>NOT(ISERROR(SEARCH("Black",I100)))</formula>
    </cfRule>
  </conditionalFormatting>
  <conditionalFormatting sqref="I100">
    <cfRule type="containsText" dxfId="187" priority="188" stopIfTrue="1" operator="containsText" text="Transp">
      <formula>NOT(ISERROR(SEARCH("Transp",I100)))</formula>
    </cfRule>
  </conditionalFormatting>
  <conditionalFormatting sqref="H36">
    <cfRule type="cellIs" dxfId="186" priority="187" stopIfTrue="1" operator="equal">
      <formula>"Blue"</formula>
    </cfRule>
  </conditionalFormatting>
  <conditionalFormatting sqref="H36">
    <cfRule type="containsText" dxfId="185" priority="186" stopIfTrue="1" operator="containsText" text="Warm White">
      <formula>NOT(ISERROR(SEARCH("Warm White",H36)))</formula>
    </cfRule>
  </conditionalFormatting>
  <conditionalFormatting sqref="H36">
    <cfRule type="containsText" dxfId="184" priority="185" stopIfTrue="1" operator="containsText" text="Green">
      <formula>NOT(ISERROR(SEARCH("Green",H36)))</formula>
    </cfRule>
  </conditionalFormatting>
  <conditionalFormatting sqref="H36">
    <cfRule type="containsText" dxfId="183" priority="184" stopIfTrue="1" operator="containsText" text="Pink">
      <formula>NOT(ISERROR(SEARCH("Pink",H36)))</formula>
    </cfRule>
  </conditionalFormatting>
  <conditionalFormatting sqref="H36">
    <cfRule type="containsText" dxfId="182" priority="183" stopIfTrue="1" operator="containsText" text="Yellow">
      <formula>NOT(ISERROR(SEARCH("Yellow",H36)))</formula>
    </cfRule>
  </conditionalFormatting>
  <conditionalFormatting sqref="H36">
    <cfRule type="containsText" dxfId="181" priority="182" stopIfTrue="1" operator="containsText" text="Red">
      <formula>NOT(ISERROR(SEARCH("Red",H36)))</formula>
    </cfRule>
  </conditionalFormatting>
  <conditionalFormatting sqref="H36">
    <cfRule type="containsText" dxfId="180" priority="181" stopIfTrue="1" operator="containsText" text="Orange">
      <formula>NOT(ISERROR(SEARCH("Orange",H36)))</formula>
    </cfRule>
  </conditionalFormatting>
  <conditionalFormatting sqref="I36">
    <cfRule type="containsText" dxfId="179" priority="180" stopIfTrue="1" operator="containsText" text="Black">
      <formula>NOT(ISERROR(SEARCH("Black",I36)))</formula>
    </cfRule>
  </conditionalFormatting>
  <conditionalFormatting sqref="I36">
    <cfRule type="containsText" dxfId="178" priority="179" stopIfTrue="1" operator="containsText" text="Transp">
      <formula>NOT(ISERROR(SEARCH("Transp",I36)))</formula>
    </cfRule>
  </conditionalFormatting>
  <conditionalFormatting sqref="H44">
    <cfRule type="cellIs" dxfId="177" priority="178" stopIfTrue="1" operator="equal">
      <formula>"Blue"</formula>
    </cfRule>
  </conditionalFormatting>
  <conditionalFormatting sqref="H44">
    <cfRule type="containsText" dxfId="176" priority="177" stopIfTrue="1" operator="containsText" text="Warm White">
      <formula>NOT(ISERROR(SEARCH("Warm White",H44)))</formula>
    </cfRule>
  </conditionalFormatting>
  <conditionalFormatting sqref="H44">
    <cfRule type="containsText" dxfId="175" priority="176" stopIfTrue="1" operator="containsText" text="Green">
      <formula>NOT(ISERROR(SEARCH("Green",H44)))</formula>
    </cfRule>
  </conditionalFormatting>
  <conditionalFormatting sqref="H44">
    <cfRule type="containsText" dxfId="174" priority="175" stopIfTrue="1" operator="containsText" text="Pink">
      <formula>NOT(ISERROR(SEARCH("Pink",H44)))</formula>
    </cfRule>
  </conditionalFormatting>
  <conditionalFormatting sqref="H44">
    <cfRule type="containsText" dxfId="173" priority="174" stopIfTrue="1" operator="containsText" text="Yellow">
      <formula>NOT(ISERROR(SEARCH("Yellow",H44)))</formula>
    </cfRule>
  </conditionalFormatting>
  <conditionalFormatting sqref="H44">
    <cfRule type="containsText" dxfId="172" priority="173" stopIfTrue="1" operator="containsText" text="Red">
      <formula>NOT(ISERROR(SEARCH("Red",H44)))</formula>
    </cfRule>
  </conditionalFormatting>
  <conditionalFormatting sqref="H44">
    <cfRule type="containsText" dxfId="171" priority="172" stopIfTrue="1" operator="containsText" text="Orange">
      <formula>NOT(ISERROR(SEARCH("Orange",H44)))</formula>
    </cfRule>
  </conditionalFormatting>
  <conditionalFormatting sqref="I44">
    <cfRule type="containsText" dxfId="170" priority="171" stopIfTrue="1" operator="containsText" text="Black">
      <formula>NOT(ISERROR(SEARCH("Black",I44)))</formula>
    </cfRule>
  </conditionalFormatting>
  <conditionalFormatting sqref="I44">
    <cfRule type="containsText" dxfId="169" priority="170" stopIfTrue="1" operator="containsText" text="Transp">
      <formula>NOT(ISERROR(SEARCH("Transp",I44)))</formula>
    </cfRule>
  </conditionalFormatting>
  <conditionalFormatting sqref="H46">
    <cfRule type="cellIs" dxfId="168" priority="169" stopIfTrue="1" operator="equal">
      <formula>"Blue"</formula>
    </cfRule>
  </conditionalFormatting>
  <conditionalFormatting sqref="H46">
    <cfRule type="containsText" dxfId="167" priority="168" stopIfTrue="1" operator="containsText" text="Warm White">
      <formula>NOT(ISERROR(SEARCH("Warm White",H46)))</formula>
    </cfRule>
  </conditionalFormatting>
  <conditionalFormatting sqref="H46">
    <cfRule type="containsText" dxfId="166" priority="167" stopIfTrue="1" operator="containsText" text="Green">
      <formula>NOT(ISERROR(SEARCH("Green",H46)))</formula>
    </cfRule>
  </conditionalFormatting>
  <conditionalFormatting sqref="H46">
    <cfRule type="containsText" dxfId="165" priority="166" stopIfTrue="1" operator="containsText" text="Pink">
      <formula>NOT(ISERROR(SEARCH("Pink",H46)))</formula>
    </cfRule>
  </conditionalFormatting>
  <conditionalFormatting sqref="H46">
    <cfRule type="containsText" dxfId="164" priority="165" stopIfTrue="1" operator="containsText" text="Yellow">
      <formula>NOT(ISERROR(SEARCH("Yellow",H46)))</formula>
    </cfRule>
  </conditionalFormatting>
  <conditionalFormatting sqref="H46">
    <cfRule type="containsText" dxfId="163" priority="164" stopIfTrue="1" operator="containsText" text="Red">
      <formula>NOT(ISERROR(SEARCH("Red",H46)))</formula>
    </cfRule>
  </conditionalFormatting>
  <conditionalFormatting sqref="H46">
    <cfRule type="containsText" dxfId="162" priority="163" stopIfTrue="1" operator="containsText" text="Orange">
      <formula>NOT(ISERROR(SEARCH("Orange",H46)))</formula>
    </cfRule>
  </conditionalFormatting>
  <conditionalFormatting sqref="I46">
    <cfRule type="containsText" dxfId="161" priority="162" stopIfTrue="1" operator="containsText" text="Black">
      <formula>NOT(ISERROR(SEARCH("Black",I46)))</formula>
    </cfRule>
  </conditionalFormatting>
  <conditionalFormatting sqref="I46">
    <cfRule type="containsText" dxfId="160" priority="161" stopIfTrue="1" operator="containsText" text="Transp">
      <formula>NOT(ISERROR(SEARCH("Transp",I46)))</formula>
    </cfRule>
  </conditionalFormatting>
  <conditionalFormatting sqref="H49">
    <cfRule type="cellIs" dxfId="159" priority="160" stopIfTrue="1" operator="equal">
      <formula>"Blue"</formula>
    </cfRule>
  </conditionalFormatting>
  <conditionalFormatting sqref="H49">
    <cfRule type="containsText" dxfId="158" priority="159" stopIfTrue="1" operator="containsText" text="Warm White">
      <formula>NOT(ISERROR(SEARCH("Warm White",H49)))</formula>
    </cfRule>
  </conditionalFormatting>
  <conditionalFormatting sqref="H49">
    <cfRule type="containsText" dxfId="157" priority="158" stopIfTrue="1" operator="containsText" text="Green">
      <formula>NOT(ISERROR(SEARCH("Green",H49)))</formula>
    </cfRule>
  </conditionalFormatting>
  <conditionalFormatting sqref="H49">
    <cfRule type="containsText" dxfId="156" priority="157" stopIfTrue="1" operator="containsText" text="Pink">
      <formula>NOT(ISERROR(SEARCH("Pink",H49)))</formula>
    </cfRule>
  </conditionalFormatting>
  <conditionalFormatting sqref="H49">
    <cfRule type="containsText" dxfId="155" priority="156" stopIfTrue="1" operator="containsText" text="Yellow">
      <formula>NOT(ISERROR(SEARCH("Yellow",H49)))</formula>
    </cfRule>
  </conditionalFormatting>
  <conditionalFormatting sqref="H49">
    <cfRule type="containsText" dxfId="154" priority="155" stopIfTrue="1" operator="containsText" text="Red">
      <formula>NOT(ISERROR(SEARCH("Red",H49)))</formula>
    </cfRule>
  </conditionalFormatting>
  <conditionalFormatting sqref="H49">
    <cfRule type="containsText" dxfId="153" priority="154" stopIfTrue="1" operator="containsText" text="Orange">
      <formula>NOT(ISERROR(SEARCH("Orange",H49)))</formula>
    </cfRule>
  </conditionalFormatting>
  <conditionalFormatting sqref="I49">
    <cfRule type="containsText" dxfId="152" priority="153" stopIfTrue="1" operator="containsText" text="Black">
      <formula>NOT(ISERROR(SEARCH("Black",I49)))</formula>
    </cfRule>
  </conditionalFormatting>
  <conditionalFormatting sqref="I49">
    <cfRule type="containsText" dxfId="151" priority="152" stopIfTrue="1" operator="containsText" text="Transp">
      <formula>NOT(ISERROR(SEARCH("Transp",I49)))</formula>
    </cfRule>
  </conditionalFormatting>
  <conditionalFormatting sqref="H52">
    <cfRule type="cellIs" dxfId="150" priority="151" stopIfTrue="1" operator="equal">
      <formula>"Blue"</formula>
    </cfRule>
  </conditionalFormatting>
  <conditionalFormatting sqref="H52">
    <cfRule type="containsText" dxfId="149" priority="150" stopIfTrue="1" operator="containsText" text="Warm White">
      <formula>NOT(ISERROR(SEARCH("Warm White",H52)))</formula>
    </cfRule>
  </conditionalFormatting>
  <conditionalFormatting sqref="H52">
    <cfRule type="containsText" dxfId="148" priority="149" stopIfTrue="1" operator="containsText" text="Green">
      <formula>NOT(ISERROR(SEARCH("Green",H52)))</formula>
    </cfRule>
  </conditionalFormatting>
  <conditionalFormatting sqref="H52">
    <cfRule type="containsText" dxfId="147" priority="148" stopIfTrue="1" operator="containsText" text="Pink">
      <formula>NOT(ISERROR(SEARCH("Pink",H52)))</formula>
    </cfRule>
  </conditionalFormatting>
  <conditionalFormatting sqref="H52">
    <cfRule type="containsText" dxfId="146" priority="147" stopIfTrue="1" operator="containsText" text="Yellow">
      <formula>NOT(ISERROR(SEARCH("Yellow",H52)))</formula>
    </cfRule>
  </conditionalFormatting>
  <conditionalFormatting sqref="H52">
    <cfRule type="containsText" dxfId="145" priority="146" stopIfTrue="1" operator="containsText" text="Red">
      <formula>NOT(ISERROR(SEARCH("Red",H52)))</formula>
    </cfRule>
  </conditionalFormatting>
  <conditionalFormatting sqref="H52">
    <cfRule type="containsText" dxfId="144" priority="145" stopIfTrue="1" operator="containsText" text="Orange">
      <formula>NOT(ISERROR(SEARCH("Orange",H52)))</formula>
    </cfRule>
  </conditionalFormatting>
  <conditionalFormatting sqref="I52">
    <cfRule type="containsText" dxfId="143" priority="144" stopIfTrue="1" operator="containsText" text="Black">
      <formula>NOT(ISERROR(SEARCH("Black",I52)))</formula>
    </cfRule>
  </conditionalFormatting>
  <conditionalFormatting sqref="I52">
    <cfRule type="containsText" dxfId="142" priority="143" stopIfTrue="1" operator="containsText" text="Transp">
      <formula>NOT(ISERROR(SEARCH("Transp",I52)))</formula>
    </cfRule>
  </conditionalFormatting>
  <conditionalFormatting sqref="H54">
    <cfRule type="cellIs" dxfId="141" priority="142" stopIfTrue="1" operator="equal">
      <formula>"Blue"</formula>
    </cfRule>
  </conditionalFormatting>
  <conditionalFormatting sqref="H54">
    <cfRule type="containsText" dxfId="140" priority="141" stopIfTrue="1" operator="containsText" text="Warm White">
      <formula>NOT(ISERROR(SEARCH("Warm White",H54)))</formula>
    </cfRule>
  </conditionalFormatting>
  <conditionalFormatting sqref="H54">
    <cfRule type="containsText" dxfId="139" priority="140" stopIfTrue="1" operator="containsText" text="Green">
      <formula>NOT(ISERROR(SEARCH("Green",H54)))</formula>
    </cfRule>
  </conditionalFormatting>
  <conditionalFormatting sqref="H54">
    <cfRule type="containsText" dxfId="138" priority="139" stopIfTrue="1" operator="containsText" text="Pink">
      <formula>NOT(ISERROR(SEARCH("Pink",H54)))</formula>
    </cfRule>
  </conditionalFormatting>
  <conditionalFormatting sqref="H54">
    <cfRule type="containsText" dxfId="137" priority="138" stopIfTrue="1" operator="containsText" text="Yellow">
      <formula>NOT(ISERROR(SEARCH("Yellow",H54)))</formula>
    </cfRule>
  </conditionalFormatting>
  <conditionalFormatting sqref="H54">
    <cfRule type="containsText" dxfId="136" priority="137" stopIfTrue="1" operator="containsText" text="Red">
      <formula>NOT(ISERROR(SEARCH("Red",H54)))</formula>
    </cfRule>
  </conditionalFormatting>
  <conditionalFormatting sqref="H54">
    <cfRule type="containsText" dxfId="135" priority="136" stopIfTrue="1" operator="containsText" text="Orange">
      <formula>NOT(ISERROR(SEARCH("Orange",H54)))</formula>
    </cfRule>
  </conditionalFormatting>
  <conditionalFormatting sqref="I54">
    <cfRule type="containsText" dxfId="134" priority="135" stopIfTrue="1" operator="containsText" text="Black">
      <formula>NOT(ISERROR(SEARCH("Black",I54)))</formula>
    </cfRule>
  </conditionalFormatting>
  <conditionalFormatting sqref="I54">
    <cfRule type="containsText" dxfId="133" priority="134" stopIfTrue="1" operator="containsText" text="Transp">
      <formula>NOT(ISERROR(SEARCH("Transp",I54)))</formula>
    </cfRule>
  </conditionalFormatting>
  <conditionalFormatting sqref="H56">
    <cfRule type="cellIs" dxfId="132" priority="133" stopIfTrue="1" operator="equal">
      <formula>"Blue"</formula>
    </cfRule>
  </conditionalFormatting>
  <conditionalFormatting sqref="H56">
    <cfRule type="containsText" dxfId="131" priority="132" stopIfTrue="1" operator="containsText" text="Warm White">
      <formula>NOT(ISERROR(SEARCH("Warm White",H56)))</formula>
    </cfRule>
  </conditionalFormatting>
  <conditionalFormatting sqref="H56">
    <cfRule type="containsText" dxfId="130" priority="131" stopIfTrue="1" operator="containsText" text="Green">
      <formula>NOT(ISERROR(SEARCH("Green",H56)))</formula>
    </cfRule>
  </conditionalFormatting>
  <conditionalFormatting sqref="H56">
    <cfRule type="containsText" dxfId="129" priority="130" stopIfTrue="1" operator="containsText" text="Pink">
      <formula>NOT(ISERROR(SEARCH("Pink",H56)))</formula>
    </cfRule>
  </conditionalFormatting>
  <conditionalFormatting sqref="H56">
    <cfRule type="containsText" dxfId="128" priority="129" stopIfTrue="1" operator="containsText" text="Yellow">
      <formula>NOT(ISERROR(SEARCH("Yellow",H56)))</formula>
    </cfRule>
  </conditionalFormatting>
  <conditionalFormatting sqref="H56">
    <cfRule type="containsText" dxfId="127" priority="128" stopIfTrue="1" operator="containsText" text="Red">
      <formula>NOT(ISERROR(SEARCH("Red",H56)))</formula>
    </cfRule>
  </conditionalFormatting>
  <conditionalFormatting sqref="H56">
    <cfRule type="containsText" dxfId="126" priority="127" stopIfTrue="1" operator="containsText" text="Orange">
      <formula>NOT(ISERROR(SEARCH("Orange",H56)))</formula>
    </cfRule>
  </conditionalFormatting>
  <conditionalFormatting sqref="I56">
    <cfRule type="containsText" dxfId="125" priority="126" stopIfTrue="1" operator="containsText" text="Black">
      <formula>NOT(ISERROR(SEARCH("Black",I56)))</formula>
    </cfRule>
  </conditionalFormatting>
  <conditionalFormatting sqref="I56">
    <cfRule type="containsText" dxfId="124" priority="125" stopIfTrue="1" operator="containsText" text="Transp">
      <formula>NOT(ISERROR(SEARCH("Transp",I56)))</formula>
    </cfRule>
  </conditionalFormatting>
  <conditionalFormatting sqref="H58">
    <cfRule type="cellIs" dxfId="123" priority="124" stopIfTrue="1" operator="equal">
      <formula>"Blue"</formula>
    </cfRule>
  </conditionalFormatting>
  <conditionalFormatting sqref="H58">
    <cfRule type="containsText" dxfId="122" priority="123" stopIfTrue="1" operator="containsText" text="Warm White">
      <formula>NOT(ISERROR(SEARCH("Warm White",H58)))</formula>
    </cfRule>
  </conditionalFormatting>
  <conditionalFormatting sqref="H58">
    <cfRule type="containsText" dxfId="121" priority="122" stopIfTrue="1" operator="containsText" text="Green">
      <formula>NOT(ISERROR(SEARCH("Green",H58)))</formula>
    </cfRule>
  </conditionalFormatting>
  <conditionalFormatting sqref="H58">
    <cfRule type="containsText" dxfId="120" priority="121" stopIfTrue="1" operator="containsText" text="Pink">
      <formula>NOT(ISERROR(SEARCH("Pink",H58)))</formula>
    </cfRule>
  </conditionalFormatting>
  <conditionalFormatting sqref="H58">
    <cfRule type="containsText" dxfId="119" priority="120" stopIfTrue="1" operator="containsText" text="Yellow">
      <formula>NOT(ISERROR(SEARCH("Yellow",H58)))</formula>
    </cfRule>
  </conditionalFormatting>
  <conditionalFormatting sqref="H58">
    <cfRule type="containsText" dxfId="118" priority="119" stopIfTrue="1" operator="containsText" text="Red">
      <formula>NOT(ISERROR(SEARCH("Red",H58)))</formula>
    </cfRule>
  </conditionalFormatting>
  <conditionalFormatting sqref="H58">
    <cfRule type="containsText" dxfId="117" priority="118" stopIfTrue="1" operator="containsText" text="Orange">
      <formula>NOT(ISERROR(SEARCH("Orange",H58)))</formula>
    </cfRule>
  </conditionalFormatting>
  <conditionalFormatting sqref="I58">
    <cfRule type="containsText" dxfId="116" priority="117" stopIfTrue="1" operator="containsText" text="Black">
      <formula>NOT(ISERROR(SEARCH("Black",I58)))</formula>
    </cfRule>
  </conditionalFormatting>
  <conditionalFormatting sqref="I58">
    <cfRule type="containsText" dxfId="115" priority="116" stopIfTrue="1" operator="containsText" text="Transp">
      <formula>NOT(ISERROR(SEARCH("Transp",I58)))</formula>
    </cfRule>
  </conditionalFormatting>
  <conditionalFormatting sqref="H61">
    <cfRule type="cellIs" dxfId="114" priority="115" stopIfTrue="1" operator="equal">
      <formula>"Blue"</formula>
    </cfRule>
  </conditionalFormatting>
  <conditionalFormatting sqref="H61">
    <cfRule type="containsText" dxfId="113" priority="114" stopIfTrue="1" operator="containsText" text="Warm White">
      <formula>NOT(ISERROR(SEARCH("Warm White",H61)))</formula>
    </cfRule>
  </conditionalFormatting>
  <conditionalFormatting sqref="H61">
    <cfRule type="containsText" dxfId="112" priority="113" stopIfTrue="1" operator="containsText" text="Green">
      <formula>NOT(ISERROR(SEARCH("Green",H61)))</formula>
    </cfRule>
  </conditionalFormatting>
  <conditionalFormatting sqref="H61">
    <cfRule type="containsText" dxfId="111" priority="112" stopIfTrue="1" operator="containsText" text="Pink">
      <formula>NOT(ISERROR(SEARCH("Pink",H61)))</formula>
    </cfRule>
  </conditionalFormatting>
  <conditionalFormatting sqref="H61">
    <cfRule type="containsText" dxfId="110" priority="111" stopIfTrue="1" operator="containsText" text="Yellow">
      <formula>NOT(ISERROR(SEARCH("Yellow",H61)))</formula>
    </cfRule>
  </conditionalFormatting>
  <conditionalFormatting sqref="H61">
    <cfRule type="containsText" dxfId="109" priority="110" stopIfTrue="1" operator="containsText" text="Red">
      <formula>NOT(ISERROR(SEARCH("Red",H61)))</formula>
    </cfRule>
  </conditionalFormatting>
  <conditionalFormatting sqref="H61">
    <cfRule type="containsText" dxfId="108" priority="109" stopIfTrue="1" operator="containsText" text="Orange">
      <formula>NOT(ISERROR(SEARCH("Orange",H61)))</formula>
    </cfRule>
  </conditionalFormatting>
  <conditionalFormatting sqref="I61">
    <cfRule type="containsText" dxfId="107" priority="108" stopIfTrue="1" operator="containsText" text="Black">
      <formula>NOT(ISERROR(SEARCH("Black",I61)))</formula>
    </cfRule>
  </conditionalFormatting>
  <conditionalFormatting sqref="I61">
    <cfRule type="containsText" dxfId="106" priority="107" stopIfTrue="1" operator="containsText" text="Transp">
      <formula>NOT(ISERROR(SEARCH("Transp",I61)))</formula>
    </cfRule>
  </conditionalFormatting>
  <conditionalFormatting sqref="H63">
    <cfRule type="cellIs" dxfId="105" priority="106" stopIfTrue="1" operator="equal">
      <formula>"Blue"</formula>
    </cfRule>
  </conditionalFormatting>
  <conditionalFormatting sqref="H63">
    <cfRule type="containsText" dxfId="104" priority="105" stopIfTrue="1" operator="containsText" text="Warm White">
      <formula>NOT(ISERROR(SEARCH("Warm White",H63)))</formula>
    </cfRule>
  </conditionalFormatting>
  <conditionalFormatting sqref="H63">
    <cfRule type="containsText" dxfId="103" priority="104" stopIfTrue="1" operator="containsText" text="Green">
      <formula>NOT(ISERROR(SEARCH("Green",H63)))</formula>
    </cfRule>
  </conditionalFormatting>
  <conditionalFormatting sqref="H63">
    <cfRule type="containsText" dxfId="102" priority="103" stopIfTrue="1" operator="containsText" text="Pink">
      <formula>NOT(ISERROR(SEARCH("Pink",H63)))</formula>
    </cfRule>
  </conditionalFormatting>
  <conditionalFormatting sqref="H63">
    <cfRule type="containsText" dxfId="101" priority="102" stopIfTrue="1" operator="containsText" text="Yellow">
      <formula>NOT(ISERROR(SEARCH("Yellow",H63)))</formula>
    </cfRule>
  </conditionalFormatting>
  <conditionalFormatting sqref="H63">
    <cfRule type="containsText" dxfId="100" priority="101" stopIfTrue="1" operator="containsText" text="Red">
      <formula>NOT(ISERROR(SEARCH("Red",H63)))</formula>
    </cfRule>
  </conditionalFormatting>
  <conditionalFormatting sqref="H63">
    <cfRule type="containsText" dxfId="99" priority="100" stopIfTrue="1" operator="containsText" text="Orange">
      <formula>NOT(ISERROR(SEARCH("Orange",H63)))</formula>
    </cfRule>
  </conditionalFormatting>
  <conditionalFormatting sqref="I63">
    <cfRule type="containsText" dxfId="98" priority="99" stopIfTrue="1" operator="containsText" text="Black">
      <formula>NOT(ISERROR(SEARCH("Black",I63)))</formula>
    </cfRule>
  </conditionalFormatting>
  <conditionalFormatting sqref="I63">
    <cfRule type="containsText" dxfId="97" priority="98" stopIfTrue="1" operator="containsText" text="Transp">
      <formula>NOT(ISERROR(SEARCH("Transp",I63)))</formula>
    </cfRule>
  </conditionalFormatting>
  <conditionalFormatting sqref="H65">
    <cfRule type="cellIs" dxfId="96" priority="97" stopIfTrue="1" operator="equal">
      <formula>"Blue"</formula>
    </cfRule>
  </conditionalFormatting>
  <conditionalFormatting sqref="H65">
    <cfRule type="containsText" dxfId="95" priority="96" stopIfTrue="1" operator="containsText" text="Warm White">
      <formula>NOT(ISERROR(SEARCH("Warm White",H65)))</formula>
    </cfRule>
  </conditionalFormatting>
  <conditionalFormatting sqref="H65">
    <cfRule type="containsText" dxfId="94" priority="95" stopIfTrue="1" operator="containsText" text="Green">
      <formula>NOT(ISERROR(SEARCH("Green",H65)))</formula>
    </cfRule>
  </conditionalFormatting>
  <conditionalFormatting sqref="H65">
    <cfRule type="containsText" dxfId="93" priority="94" stopIfTrue="1" operator="containsText" text="Pink">
      <formula>NOT(ISERROR(SEARCH("Pink",H65)))</formula>
    </cfRule>
  </conditionalFormatting>
  <conditionalFormatting sqref="H65">
    <cfRule type="containsText" dxfId="92" priority="93" stopIfTrue="1" operator="containsText" text="Yellow">
      <formula>NOT(ISERROR(SEARCH("Yellow",H65)))</formula>
    </cfRule>
  </conditionalFormatting>
  <conditionalFormatting sqref="H65">
    <cfRule type="containsText" dxfId="91" priority="92" stopIfTrue="1" operator="containsText" text="Red">
      <formula>NOT(ISERROR(SEARCH("Red",H65)))</formula>
    </cfRule>
  </conditionalFormatting>
  <conditionalFormatting sqref="H65">
    <cfRule type="containsText" dxfId="90" priority="91" stopIfTrue="1" operator="containsText" text="Orange">
      <formula>NOT(ISERROR(SEARCH("Orange",H65)))</formula>
    </cfRule>
  </conditionalFormatting>
  <conditionalFormatting sqref="I65">
    <cfRule type="containsText" dxfId="89" priority="90" stopIfTrue="1" operator="containsText" text="Black">
      <formula>NOT(ISERROR(SEARCH("Black",I65)))</formula>
    </cfRule>
  </conditionalFormatting>
  <conditionalFormatting sqref="I65">
    <cfRule type="containsText" dxfId="88" priority="89" stopIfTrue="1" operator="containsText" text="Transp">
      <formula>NOT(ISERROR(SEARCH("Transp",I65)))</formula>
    </cfRule>
  </conditionalFormatting>
  <conditionalFormatting sqref="H72">
    <cfRule type="cellIs" dxfId="87" priority="88" stopIfTrue="1" operator="equal">
      <formula>"Blue"</formula>
    </cfRule>
  </conditionalFormatting>
  <conditionalFormatting sqref="H72">
    <cfRule type="containsText" dxfId="86" priority="87" stopIfTrue="1" operator="containsText" text="Warm White">
      <formula>NOT(ISERROR(SEARCH("Warm White",H72)))</formula>
    </cfRule>
  </conditionalFormatting>
  <conditionalFormatting sqref="H72">
    <cfRule type="containsText" dxfId="85" priority="86" stopIfTrue="1" operator="containsText" text="Green">
      <formula>NOT(ISERROR(SEARCH("Green",H72)))</formula>
    </cfRule>
  </conditionalFormatting>
  <conditionalFormatting sqref="H72">
    <cfRule type="containsText" dxfId="84" priority="85" stopIfTrue="1" operator="containsText" text="Pink">
      <formula>NOT(ISERROR(SEARCH("Pink",H72)))</formula>
    </cfRule>
  </conditionalFormatting>
  <conditionalFormatting sqref="H72">
    <cfRule type="containsText" dxfId="83" priority="84" stopIfTrue="1" operator="containsText" text="Yellow">
      <formula>NOT(ISERROR(SEARCH("Yellow",H72)))</formula>
    </cfRule>
  </conditionalFormatting>
  <conditionalFormatting sqref="H72">
    <cfRule type="containsText" dxfId="82" priority="83" stopIfTrue="1" operator="containsText" text="Red">
      <formula>NOT(ISERROR(SEARCH("Red",H72)))</formula>
    </cfRule>
  </conditionalFormatting>
  <conditionalFormatting sqref="H72">
    <cfRule type="containsText" dxfId="81" priority="82" stopIfTrue="1" operator="containsText" text="Orange">
      <formula>NOT(ISERROR(SEARCH("Orange",H72)))</formula>
    </cfRule>
  </conditionalFormatting>
  <conditionalFormatting sqref="I72">
    <cfRule type="containsText" dxfId="80" priority="81" stopIfTrue="1" operator="containsText" text="Black">
      <formula>NOT(ISERROR(SEARCH("Black",I72)))</formula>
    </cfRule>
  </conditionalFormatting>
  <conditionalFormatting sqref="I72">
    <cfRule type="containsText" dxfId="79" priority="80" stopIfTrue="1" operator="containsText" text="Transp">
      <formula>NOT(ISERROR(SEARCH("Transp",I72)))</formula>
    </cfRule>
  </conditionalFormatting>
  <conditionalFormatting sqref="H127:H128">
    <cfRule type="cellIs" dxfId="78" priority="79" stopIfTrue="1" operator="equal">
      <formula>"Blue"</formula>
    </cfRule>
  </conditionalFormatting>
  <conditionalFormatting sqref="H127:H128">
    <cfRule type="containsText" dxfId="77" priority="78" stopIfTrue="1" operator="containsText" text="Warm White">
      <formula>NOT(ISERROR(SEARCH("Warm White",H127)))</formula>
    </cfRule>
  </conditionalFormatting>
  <conditionalFormatting sqref="H127:H128">
    <cfRule type="containsText" dxfId="76" priority="77" stopIfTrue="1" operator="containsText" text="Green">
      <formula>NOT(ISERROR(SEARCH("Green",H127)))</formula>
    </cfRule>
  </conditionalFormatting>
  <conditionalFormatting sqref="H127:H128">
    <cfRule type="containsText" dxfId="75" priority="76" stopIfTrue="1" operator="containsText" text="Pink">
      <formula>NOT(ISERROR(SEARCH("Pink",H127)))</formula>
    </cfRule>
  </conditionalFormatting>
  <conditionalFormatting sqref="H127:H128">
    <cfRule type="containsText" dxfId="74" priority="75" stopIfTrue="1" operator="containsText" text="Yellow">
      <formula>NOT(ISERROR(SEARCH("Yellow",H127)))</formula>
    </cfRule>
  </conditionalFormatting>
  <conditionalFormatting sqref="H127:H128">
    <cfRule type="containsText" dxfId="73" priority="74" stopIfTrue="1" operator="containsText" text="Red">
      <formula>NOT(ISERROR(SEARCH("Red",H127)))</formula>
    </cfRule>
  </conditionalFormatting>
  <conditionalFormatting sqref="H127:H128">
    <cfRule type="containsText" dxfId="72" priority="73" stopIfTrue="1" operator="containsText" text="Orange">
      <formula>NOT(ISERROR(SEARCH("Orange",H127)))</formula>
    </cfRule>
  </conditionalFormatting>
  <conditionalFormatting sqref="H130:H132 H135 H144:H146">
    <cfRule type="cellIs" dxfId="71" priority="72" stopIfTrue="1" operator="equal">
      <formula>"Blue"</formula>
    </cfRule>
  </conditionalFormatting>
  <conditionalFormatting sqref="H130:H132 H135 H144:H146">
    <cfRule type="containsText" dxfId="70" priority="71" stopIfTrue="1" operator="containsText" text="Warm White">
      <formula>NOT(ISERROR(SEARCH("Warm White",H130)))</formula>
    </cfRule>
  </conditionalFormatting>
  <conditionalFormatting sqref="H130:H132 H135 H144:H146">
    <cfRule type="containsText" dxfId="69" priority="70" stopIfTrue="1" operator="containsText" text="Green">
      <formula>NOT(ISERROR(SEARCH("Green",H130)))</formula>
    </cfRule>
  </conditionalFormatting>
  <conditionalFormatting sqref="H130:H132 H135 H144:H146">
    <cfRule type="containsText" dxfId="68" priority="69" stopIfTrue="1" operator="containsText" text="Pink">
      <formula>NOT(ISERROR(SEARCH("Pink",H130)))</formula>
    </cfRule>
  </conditionalFormatting>
  <conditionalFormatting sqref="H130:H132 H135 H144:H146">
    <cfRule type="containsText" dxfId="67" priority="68" stopIfTrue="1" operator="containsText" text="Yellow">
      <formula>NOT(ISERROR(SEARCH("Yellow",H130)))</formula>
    </cfRule>
  </conditionalFormatting>
  <conditionalFormatting sqref="H130:H132 H135 H144:H146">
    <cfRule type="containsText" dxfId="66" priority="67" stopIfTrue="1" operator="containsText" text="Red">
      <formula>NOT(ISERROR(SEARCH("Red",H130)))</formula>
    </cfRule>
  </conditionalFormatting>
  <conditionalFormatting sqref="H130:H132 H135 H144:H146">
    <cfRule type="containsText" dxfId="65" priority="66" stopIfTrue="1" operator="containsText" text="Orange">
      <formula>NOT(ISERROR(SEARCH("Orange",H130)))</formula>
    </cfRule>
  </conditionalFormatting>
  <conditionalFormatting sqref="H147">
    <cfRule type="containsText" dxfId="64" priority="65" stopIfTrue="1" operator="containsText" text="Black">
      <formula>NOT(ISERROR(SEARCH("Black",H147)))</formula>
    </cfRule>
  </conditionalFormatting>
  <conditionalFormatting sqref="H147">
    <cfRule type="containsText" dxfId="63" priority="64" stopIfTrue="1" operator="containsText" text="Transp">
      <formula>NOT(ISERROR(SEARCH("Transp",H147)))</formula>
    </cfRule>
  </conditionalFormatting>
  <conditionalFormatting sqref="H133">
    <cfRule type="containsText" dxfId="62" priority="57" stopIfTrue="1" operator="containsText" text="Orange">
      <formula>NOT(ISERROR(SEARCH("Orange",H133)))</formula>
    </cfRule>
  </conditionalFormatting>
  <conditionalFormatting sqref="H133">
    <cfRule type="containsText" dxfId="61" priority="58" stopIfTrue="1" operator="containsText" text="Red">
      <formula>NOT(ISERROR(SEARCH("Red",H133)))</formula>
    </cfRule>
  </conditionalFormatting>
  <conditionalFormatting sqref="H133">
    <cfRule type="containsText" dxfId="60" priority="59" stopIfTrue="1" operator="containsText" text="Yellow">
      <formula>NOT(ISERROR(SEARCH("Yellow",H133)))</formula>
    </cfRule>
  </conditionalFormatting>
  <conditionalFormatting sqref="H133">
    <cfRule type="containsText" dxfId="59" priority="60" stopIfTrue="1" operator="containsText" text="Pink">
      <formula>NOT(ISERROR(SEARCH("Pink",H133)))</formula>
    </cfRule>
  </conditionalFormatting>
  <conditionalFormatting sqref="H133">
    <cfRule type="containsText" dxfId="58" priority="61" stopIfTrue="1" operator="containsText" text="Green">
      <formula>NOT(ISERROR(SEARCH("Green",H133)))</formula>
    </cfRule>
  </conditionalFormatting>
  <conditionalFormatting sqref="H133">
    <cfRule type="containsText" dxfId="57" priority="62" stopIfTrue="1" operator="containsText" text="Warm White">
      <formula>NOT(ISERROR(SEARCH("Warm White",H133)))</formula>
    </cfRule>
  </conditionalFormatting>
  <conditionalFormatting sqref="H133">
    <cfRule type="cellIs" dxfId="56" priority="63" stopIfTrue="1" operator="equal">
      <formula>"Blue"</formula>
    </cfRule>
  </conditionalFormatting>
  <conditionalFormatting sqref="H134">
    <cfRule type="containsText" dxfId="55" priority="50" stopIfTrue="1" operator="containsText" text="Orange">
      <formula>NOT(ISERROR(SEARCH("Orange",H134)))</formula>
    </cfRule>
  </conditionalFormatting>
  <conditionalFormatting sqref="H134">
    <cfRule type="containsText" dxfId="54" priority="51" stopIfTrue="1" operator="containsText" text="Red">
      <formula>NOT(ISERROR(SEARCH("Red",H134)))</formula>
    </cfRule>
  </conditionalFormatting>
  <conditionalFormatting sqref="H134">
    <cfRule type="containsText" dxfId="53" priority="52" stopIfTrue="1" operator="containsText" text="Yellow">
      <formula>NOT(ISERROR(SEARCH("Yellow",H134)))</formula>
    </cfRule>
  </conditionalFormatting>
  <conditionalFormatting sqref="H134">
    <cfRule type="containsText" dxfId="52" priority="53" stopIfTrue="1" operator="containsText" text="Pink">
      <formula>NOT(ISERROR(SEARCH("Pink",H134)))</formula>
    </cfRule>
  </conditionalFormatting>
  <conditionalFormatting sqref="H134">
    <cfRule type="containsText" dxfId="51" priority="54" stopIfTrue="1" operator="containsText" text="Green">
      <formula>NOT(ISERROR(SEARCH("Green",H134)))</formula>
    </cfRule>
  </conditionalFormatting>
  <conditionalFormatting sqref="H134">
    <cfRule type="containsText" dxfId="50" priority="55" stopIfTrue="1" operator="containsText" text="Warm White">
      <formula>NOT(ISERROR(SEARCH("Warm White",H134)))</formula>
    </cfRule>
  </conditionalFormatting>
  <conditionalFormatting sqref="H134">
    <cfRule type="cellIs" dxfId="49" priority="56" stopIfTrue="1" operator="equal">
      <formula>"Blue"</formula>
    </cfRule>
  </conditionalFormatting>
  <conditionalFormatting sqref="H143">
    <cfRule type="containsText" dxfId="48" priority="43" stopIfTrue="1" operator="containsText" text="Orange">
      <formula>NOT(ISERROR(SEARCH("Orange",H143)))</formula>
    </cfRule>
  </conditionalFormatting>
  <conditionalFormatting sqref="H143">
    <cfRule type="containsText" dxfId="47" priority="44" stopIfTrue="1" operator="containsText" text="Red">
      <formula>NOT(ISERROR(SEARCH("Red",H143)))</formula>
    </cfRule>
  </conditionalFormatting>
  <conditionalFormatting sqref="H143">
    <cfRule type="containsText" dxfId="46" priority="45" stopIfTrue="1" operator="containsText" text="Yellow">
      <formula>NOT(ISERROR(SEARCH("Yellow",H143)))</formula>
    </cfRule>
  </conditionalFormatting>
  <conditionalFormatting sqref="H143">
    <cfRule type="containsText" dxfId="45" priority="46" stopIfTrue="1" operator="containsText" text="Pink">
      <formula>NOT(ISERROR(SEARCH("Pink",H143)))</formula>
    </cfRule>
  </conditionalFormatting>
  <conditionalFormatting sqref="H143">
    <cfRule type="containsText" dxfId="44" priority="47" stopIfTrue="1" operator="containsText" text="Green">
      <formula>NOT(ISERROR(SEARCH("Green",H143)))</formula>
    </cfRule>
  </conditionalFormatting>
  <conditionalFormatting sqref="H143">
    <cfRule type="containsText" dxfId="43" priority="48" stopIfTrue="1" operator="containsText" text="Warm White">
      <formula>NOT(ISERROR(SEARCH("Warm White",H143)))</formula>
    </cfRule>
  </conditionalFormatting>
  <conditionalFormatting sqref="H143">
    <cfRule type="cellIs" dxfId="42" priority="49" stopIfTrue="1" operator="equal">
      <formula>"Blue"</formula>
    </cfRule>
  </conditionalFormatting>
  <conditionalFormatting sqref="H136:H141">
    <cfRule type="containsText" dxfId="41" priority="36" stopIfTrue="1" operator="containsText" text="Orange">
      <formula>NOT(ISERROR(SEARCH("Orange",H136)))</formula>
    </cfRule>
  </conditionalFormatting>
  <conditionalFormatting sqref="H136:H141">
    <cfRule type="containsText" dxfId="40" priority="37" stopIfTrue="1" operator="containsText" text="Red">
      <formula>NOT(ISERROR(SEARCH("Red",H136)))</formula>
    </cfRule>
  </conditionalFormatting>
  <conditionalFormatting sqref="H136:H141">
    <cfRule type="containsText" dxfId="39" priority="38" stopIfTrue="1" operator="containsText" text="Yellow">
      <formula>NOT(ISERROR(SEARCH("Yellow",H136)))</formula>
    </cfRule>
  </conditionalFormatting>
  <conditionalFormatting sqref="H136:H141">
    <cfRule type="containsText" dxfId="38" priority="39" stopIfTrue="1" operator="containsText" text="Pink">
      <formula>NOT(ISERROR(SEARCH("Pink",H136)))</formula>
    </cfRule>
  </conditionalFormatting>
  <conditionalFormatting sqref="H136:H141">
    <cfRule type="containsText" dxfId="37" priority="40" stopIfTrue="1" operator="containsText" text="Green">
      <formula>NOT(ISERROR(SEARCH("Green",H136)))</formula>
    </cfRule>
  </conditionalFormatting>
  <conditionalFormatting sqref="H136:H141">
    <cfRule type="containsText" dxfId="36" priority="41" stopIfTrue="1" operator="containsText" text="Warm White">
      <formula>NOT(ISERROR(SEARCH("Warm White",H136)))</formula>
    </cfRule>
  </conditionalFormatting>
  <conditionalFormatting sqref="H136:H141">
    <cfRule type="cellIs" dxfId="35" priority="42" stopIfTrue="1" operator="equal">
      <formula>"Blue"</formula>
    </cfRule>
  </conditionalFormatting>
  <conditionalFormatting sqref="H142">
    <cfRule type="containsText" dxfId="34" priority="29" stopIfTrue="1" operator="containsText" text="Orange">
      <formula>NOT(ISERROR(SEARCH("Orange",H142)))</formula>
    </cfRule>
  </conditionalFormatting>
  <conditionalFormatting sqref="H142">
    <cfRule type="containsText" dxfId="33" priority="30" stopIfTrue="1" operator="containsText" text="Red">
      <formula>NOT(ISERROR(SEARCH("Red",H142)))</formula>
    </cfRule>
  </conditionalFormatting>
  <conditionalFormatting sqref="H142">
    <cfRule type="containsText" dxfId="32" priority="31" stopIfTrue="1" operator="containsText" text="Yellow">
      <formula>NOT(ISERROR(SEARCH("Yellow",H142)))</formula>
    </cfRule>
  </conditionalFormatting>
  <conditionalFormatting sqref="H142">
    <cfRule type="containsText" dxfId="31" priority="32" stopIfTrue="1" operator="containsText" text="Pink">
      <formula>NOT(ISERROR(SEARCH("Pink",H142)))</formula>
    </cfRule>
  </conditionalFormatting>
  <conditionalFormatting sqref="H142">
    <cfRule type="containsText" dxfId="30" priority="33" stopIfTrue="1" operator="containsText" text="Green">
      <formula>NOT(ISERROR(SEARCH("Green",H142)))</formula>
    </cfRule>
  </conditionalFormatting>
  <conditionalFormatting sqref="H142">
    <cfRule type="containsText" dxfId="29" priority="34" stopIfTrue="1" operator="containsText" text="Warm White">
      <formula>NOT(ISERROR(SEARCH("Warm White",H142)))</formula>
    </cfRule>
  </conditionalFormatting>
  <conditionalFormatting sqref="H142">
    <cfRule type="cellIs" dxfId="28" priority="35" stopIfTrue="1" operator="equal">
      <formula>"Blue"</formula>
    </cfRule>
  </conditionalFormatting>
  <conditionalFormatting sqref="I144">
    <cfRule type="cellIs" dxfId="27" priority="7" stopIfTrue="1" operator="equal">
      <formula>"Blue"</formula>
    </cfRule>
  </conditionalFormatting>
  <conditionalFormatting sqref="I144">
    <cfRule type="containsText" dxfId="26" priority="6" stopIfTrue="1" operator="containsText" text="Warm White">
      <formula>NOT(ISERROR(SEARCH("Warm White",I144)))</formula>
    </cfRule>
  </conditionalFormatting>
  <conditionalFormatting sqref="I144">
    <cfRule type="containsText" dxfId="25" priority="5" stopIfTrue="1" operator="containsText" text="Green">
      <formula>NOT(ISERROR(SEARCH("Green",I144)))</formula>
    </cfRule>
  </conditionalFormatting>
  <conditionalFormatting sqref="I144">
    <cfRule type="containsText" dxfId="24" priority="4" stopIfTrue="1" operator="containsText" text="Pink">
      <formula>NOT(ISERROR(SEARCH("Pink",I144)))</formula>
    </cfRule>
  </conditionalFormatting>
  <conditionalFormatting sqref="I144">
    <cfRule type="containsText" dxfId="23" priority="3" stopIfTrue="1" operator="containsText" text="Yellow">
      <formula>NOT(ISERROR(SEARCH("Yellow",I144)))</formula>
    </cfRule>
  </conditionalFormatting>
  <conditionalFormatting sqref="I144">
    <cfRule type="containsText" dxfId="22" priority="2" stopIfTrue="1" operator="containsText" text="Red">
      <formula>NOT(ISERROR(SEARCH("Red",I144)))</formula>
    </cfRule>
  </conditionalFormatting>
  <conditionalFormatting sqref="I144">
    <cfRule type="containsText" dxfId="21" priority="1" stopIfTrue="1" operator="containsText" text="Orange">
      <formula>NOT(ISERROR(SEARCH("Orange",I144)))</formula>
    </cfRule>
  </conditionalFormatting>
  <conditionalFormatting sqref="I145">
    <cfRule type="cellIs" dxfId="20" priority="28" stopIfTrue="1" operator="equal">
      <formula>"Blue"</formula>
    </cfRule>
  </conditionalFormatting>
  <conditionalFormatting sqref="I145">
    <cfRule type="containsText" dxfId="19" priority="27" stopIfTrue="1" operator="containsText" text="Warm White">
      <formula>NOT(ISERROR(SEARCH("Warm White",I145)))</formula>
    </cfRule>
  </conditionalFormatting>
  <conditionalFormatting sqref="I145">
    <cfRule type="containsText" dxfId="18" priority="26" stopIfTrue="1" operator="containsText" text="Green">
      <formula>NOT(ISERROR(SEARCH("Green",I145)))</formula>
    </cfRule>
  </conditionalFormatting>
  <conditionalFormatting sqref="I145">
    <cfRule type="containsText" dxfId="17" priority="25" stopIfTrue="1" operator="containsText" text="Pink">
      <formula>NOT(ISERROR(SEARCH("Pink",I145)))</formula>
    </cfRule>
  </conditionalFormatting>
  <conditionalFormatting sqref="I145">
    <cfRule type="containsText" dxfId="16" priority="24" stopIfTrue="1" operator="containsText" text="Yellow">
      <formula>NOT(ISERROR(SEARCH("Yellow",I145)))</formula>
    </cfRule>
  </conditionalFormatting>
  <conditionalFormatting sqref="I145">
    <cfRule type="containsText" dxfId="15" priority="23" stopIfTrue="1" operator="containsText" text="Red">
      <formula>NOT(ISERROR(SEARCH("Red",I145)))</formula>
    </cfRule>
  </conditionalFormatting>
  <conditionalFormatting sqref="I145">
    <cfRule type="containsText" dxfId="14" priority="22" stopIfTrue="1" operator="containsText" text="Orange">
      <formula>NOT(ISERROR(SEARCH("Orange",I145)))</formula>
    </cfRule>
  </conditionalFormatting>
  <conditionalFormatting sqref="I146">
    <cfRule type="cellIs" dxfId="13" priority="21" stopIfTrue="1" operator="equal">
      <formula>"Blue"</formula>
    </cfRule>
  </conditionalFormatting>
  <conditionalFormatting sqref="I146">
    <cfRule type="containsText" dxfId="12" priority="20" stopIfTrue="1" operator="containsText" text="Warm White">
      <formula>NOT(ISERROR(SEARCH("Warm White",I146)))</formula>
    </cfRule>
  </conditionalFormatting>
  <conditionalFormatting sqref="I146">
    <cfRule type="containsText" dxfId="11" priority="19" stopIfTrue="1" operator="containsText" text="Green">
      <formula>NOT(ISERROR(SEARCH("Green",I146)))</formula>
    </cfRule>
  </conditionalFormatting>
  <conditionalFormatting sqref="I146">
    <cfRule type="containsText" dxfId="10" priority="18" stopIfTrue="1" operator="containsText" text="Pink">
      <formula>NOT(ISERROR(SEARCH("Pink",I146)))</formula>
    </cfRule>
  </conditionalFormatting>
  <conditionalFormatting sqref="I146">
    <cfRule type="containsText" dxfId="9" priority="17" stopIfTrue="1" operator="containsText" text="Yellow">
      <formula>NOT(ISERROR(SEARCH("Yellow",I146)))</formula>
    </cfRule>
  </conditionalFormatting>
  <conditionalFormatting sqref="I146">
    <cfRule type="containsText" dxfId="8" priority="16" stopIfTrue="1" operator="containsText" text="Red">
      <formula>NOT(ISERROR(SEARCH("Red",I146)))</formula>
    </cfRule>
  </conditionalFormatting>
  <conditionalFormatting sqref="I146">
    <cfRule type="containsText" dxfId="7" priority="15" stopIfTrue="1" operator="containsText" text="Orange">
      <formula>NOT(ISERROR(SEARCH("Orange",I146)))</formula>
    </cfRule>
  </conditionalFormatting>
  <conditionalFormatting sqref="I147">
    <cfRule type="cellIs" dxfId="6" priority="14" stopIfTrue="1" operator="equal">
      <formula>"Blue"</formula>
    </cfRule>
  </conditionalFormatting>
  <conditionalFormatting sqref="I147">
    <cfRule type="containsText" dxfId="5" priority="13" stopIfTrue="1" operator="containsText" text="Warm White">
      <formula>NOT(ISERROR(SEARCH("Warm White",I147)))</formula>
    </cfRule>
  </conditionalFormatting>
  <conditionalFormatting sqref="I147">
    <cfRule type="containsText" dxfId="4" priority="12" stopIfTrue="1" operator="containsText" text="Green">
      <formula>NOT(ISERROR(SEARCH("Green",I147)))</formula>
    </cfRule>
  </conditionalFormatting>
  <conditionalFormatting sqref="I147">
    <cfRule type="containsText" dxfId="3" priority="11" stopIfTrue="1" operator="containsText" text="Pink">
      <formula>NOT(ISERROR(SEARCH("Pink",I147)))</formula>
    </cfRule>
  </conditionalFormatting>
  <conditionalFormatting sqref="I147">
    <cfRule type="containsText" dxfId="2" priority="10" stopIfTrue="1" operator="containsText" text="Yellow">
      <formula>NOT(ISERROR(SEARCH("Yellow",I147)))</formula>
    </cfRule>
  </conditionalFormatting>
  <conditionalFormatting sqref="I147">
    <cfRule type="containsText" dxfId="1" priority="9" stopIfTrue="1" operator="containsText" text="Red">
      <formula>NOT(ISERROR(SEARCH("Red",I147)))</formula>
    </cfRule>
  </conditionalFormatting>
  <conditionalFormatting sqref="I147">
    <cfRule type="containsText" dxfId="0" priority="8" stopIfTrue="1" operator="containsText" text="Orange">
      <formula>NOT(ISERROR(SEARCH("Orange",I147)))</formula>
    </cfRule>
  </conditionalFormatting>
  <pageMargins left="0.7" right="0.7" top="0.75" bottom="0.75" header="0.3" footer="0.3"/>
  <pageSetup paperSize="9" scale="33" orientation="portrait" verticalDpi="0" r:id="rId1"/>
  <rowBreaks count="1" manualBreakCount="1">
    <brk id="107" max="14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42280-25A3-CB47-B97B-A78FDBBB5F29}">
  <sheetPr>
    <pageSetUpPr fitToPage="1"/>
  </sheetPr>
  <dimension ref="A1:N43"/>
  <sheetViews>
    <sheetView view="pageBreakPreview" zoomScale="60" zoomScaleNormal="100" workbookViewId="0">
      <selection activeCell="A43" sqref="A43"/>
    </sheetView>
  </sheetViews>
  <sheetFormatPr defaultColWidth="11" defaultRowHeight="15.75"/>
  <cols>
    <col min="1" max="1" width="16" customWidth="1"/>
    <col min="2" max="2" width="27.125" customWidth="1"/>
    <col min="3" max="3" width="45.5" customWidth="1"/>
    <col min="4" max="4" width="5.625" hidden="1" customWidth="1"/>
    <col min="5" max="5" width="27.875" customWidth="1"/>
  </cols>
  <sheetData>
    <row r="1" spans="1:14" ht="27.95" customHeight="1">
      <c r="A1" s="246"/>
      <c r="B1" s="128"/>
      <c r="C1" s="280"/>
      <c r="D1" s="55"/>
      <c r="E1" s="55" t="s">
        <v>893</v>
      </c>
      <c r="F1" s="128"/>
      <c r="G1" s="128"/>
      <c r="H1" s="128"/>
      <c r="I1" s="128"/>
    </row>
    <row r="2" spans="1:14" ht="29.1" customHeight="1">
      <c r="A2" s="128"/>
      <c r="B2" s="128"/>
      <c r="C2" s="280"/>
      <c r="D2" s="55"/>
      <c r="E2" s="55" t="s">
        <v>891</v>
      </c>
      <c r="F2" s="128"/>
      <c r="G2" s="128"/>
      <c r="H2" s="128"/>
      <c r="I2" s="128"/>
    </row>
    <row r="3" spans="1:14" ht="30" customHeight="1">
      <c r="A3" s="53"/>
      <c r="B3" s="128"/>
      <c r="C3" s="281"/>
      <c r="D3" s="55"/>
      <c r="E3" s="55" t="s">
        <v>892</v>
      </c>
      <c r="F3" s="128"/>
      <c r="G3" s="128"/>
      <c r="H3" s="128"/>
      <c r="I3" s="128"/>
    </row>
    <row r="4" spans="1:14" ht="30" customHeight="1">
      <c r="A4" s="53"/>
      <c r="B4" s="246"/>
      <c r="C4" s="281"/>
      <c r="D4" s="55"/>
      <c r="E4" s="55" t="s">
        <v>894</v>
      </c>
      <c r="F4" s="246"/>
      <c r="G4" s="246"/>
      <c r="H4" s="246"/>
      <c r="I4" s="246"/>
    </row>
    <row r="5" spans="1:14" ht="15.95" customHeight="1">
      <c r="A5" s="53"/>
      <c r="B5" s="128"/>
      <c r="C5" s="54"/>
      <c r="D5" s="129"/>
      <c r="E5" s="129" t="s">
        <v>785</v>
      </c>
      <c r="F5" s="387"/>
      <c r="G5" s="387"/>
      <c r="H5" s="387"/>
      <c r="I5" s="387"/>
    </row>
    <row r="6" spans="1:14" ht="6" customHeight="1" thickBot="1"/>
    <row r="7" spans="1:14" s="1" customFormat="1" ht="30.95" customHeight="1" thickBot="1">
      <c r="A7" s="310" t="s">
        <v>655</v>
      </c>
      <c r="B7" s="311"/>
      <c r="C7" s="311"/>
      <c r="D7" s="311"/>
      <c r="E7" s="311"/>
    </row>
    <row r="8" spans="1:14" s="24" customFormat="1" ht="41.1" customHeight="1" thickBot="1">
      <c r="A8" s="22" t="s">
        <v>2</v>
      </c>
      <c r="B8" s="22" t="s">
        <v>3</v>
      </c>
      <c r="C8" s="22" t="s">
        <v>690</v>
      </c>
      <c r="D8" s="22" t="s">
        <v>74</v>
      </c>
      <c r="E8" s="22" t="s">
        <v>800</v>
      </c>
    </row>
    <row r="9" spans="1:14" s="128" customFormat="1" ht="50.1" customHeight="1">
      <c r="A9" s="284" t="s">
        <v>656</v>
      </c>
      <c r="B9" s="284"/>
      <c r="C9" s="284" t="s">
        <v>671</v>
      </c>
      <c r="D9" s="363">
        <v>1.44</v>
      </c>
      <c r="E9" s="359">
        <f>D9*курс!B2</f>
        <v>41.76</v>
      </c>
      <c r="N9" s="24"/>
    </row>
    <row r="10" spans="1:14" s="128" customFormat="1" ht="50.1" customHeight="1" thickBot="1">
      <c r="A10" s="285"/>
      <c r="B10" s="285"/>
      <c r="C10" s="285"/>
      <c r="D10" s="364"/>
      <c r="E10" s="360"/>
    </row>
    <row r="11" spans="1:14" s="128" customFormat="1" ht="50.1" customHeight="1">
      <c r="A11" s="284" t="s">
        <v>657</v>
      </c>
      <c r="B11" s="284"/>
      <c r="C11" s="284" t="s">
        <v>672</v>
      </c>
      <c r="D11" s="363">
        <v>1.44</v>
      </c>
      <c r="E11" s="359">
        <f>D11*курс!B2</f>
        <v>41.76</v>
      </c>
    </row>
    <row r="12" spans="1:14" s="128" customFormat="1" ht="50.1" customHeight="1" thickBot="1">
      <c r="A12" s="285"/>
      <c r="B12" s="285"/>
      <c r="C12" s="285"/>
      <c r="D12" s="364"/>
      <c r="E12" s="360"/>
    </row>
    <row r="13" spans="1:14" s="128" customFormat="1" ht="50.1" customHeight="1">
      <c r="A13" s="284" t="s">
        <v>658</v>
      </c>
      <c r="B13" s="284"/>
      <c r="C13" s="286" t="s">
        <v>673</v>
      </c>
      <c r="D13" s="363">
        <v>1.44</v>
      </c>
      <c r="E13" s="359">
        <f>D13*курс!B2</f>
        <v>41.76</v>
      </c>
    </row>
    <row r="14" spans="1:14" s="128" customFormat="1" ht="50.1" customHeight="1" thickBot="1">
      <c r="A14" s="285"/>
      <c r="B14" s="285"/>
      <c r="C14" s="287"/>
      <c r="D14" s="364"/>
      <c r="E14" s="360"/>
    </row>
    <row r="15" spans="1:14" s="128" customFormat="1" ht="50.1" customHeight="1">
      <c r="A15" s="284" t="s">
        <v>659</v>
      </c>
      <c r="B15" s="284"/>
      <c r="C15" s="284" t="s">
        <v>674</v>
      </c>
      <c r="D15" s="363">
        <v>1.44</v>
      </c>
      <c r="E15" s="359">
        <f>D15*курс!B2</f>
        <v>41.76</v>
      </c>
    </row>
    <row r="16" spans="1:14" s="128" customFormat="1" ht="50.1" customHeight="1" thickBot="1">
      <c r="A16" s="285"/>
      <c r="B16" s="285"/>
      <c r="C16" s="285"/>
      <c r="D16" s="364"/>
      <c r="E16" s="360"/>
    </row>
    <row r="17" spans="1:5" s="128" customFormat="1" ht="50.1" customHeight="1">
      <c r="A17" s="284" t="s">
        <v>660</v>
      </c>
      <c r="B17" s="284"/>
      <c r="C17" s="286" t="s">
        <v>675</v>
      </c>
      <c r="D17" s="363">
        <v>1.44</v>
      </c>
      <c r="E17" s="359">
        <f>D17*курс!B2</f>
        <v>41.76</v>
      </c>
    </row>
    <row r="18" spans="1:5" s="128" customFormat="1" ht="50.1" customHeight="1" thickBot="1">
      <c r="A18" s="285"/>
      <c r="B18" s="285"/>
      <c r="C18" s="287"/>
      <c r="D18" s="364"/>
      <c r="E18" s="360"/>
    </row>
    <row r="19" spans="1:5" s="128" customFormat="1" ht="50.1" customHeight="1">
      <c r="A19" s="284" t="s">
        <v>686</v>
      </c>
      <c r="B19" s="284"/>
      <c r="C19" s="286" t="s">
        <v>687</v>
      </c>
      <c r="D19" s="363">
        <v>1.44</v>
      </c>
      <c r="E19" s="359">
        <f>D19*курс!B2</f>
        <v>41.76</v>
      </c>
    </row>
    <row r="20" spans="1:5" s="128" customFormat="1" ht="50.1" customHeight="1" thickBot="1">
      <c r="A20" s="285"/>
      <c r="B20" s="285"/>
      <c r="C20" s="287"/>
      <c r="D20" s="364"/>
      <c r="E20" s="360"/>
    </row>
    <row r="21" spans="1:5" s="128" customFormat="1" ht="69" customHeight="1">
      <c r="A21" s="284" t="s">
        <v>670</v>
      </c>
      <c r="B21" s="284"/>
      <c r="C21" s="284" t="s">
        <v>676</v>
      </c>
      <c r="D21" s="363">
        <v>48</v>
      </c>
      <c r="E21" s="359">
        <f>D21*курс!B2</f>
        <v>1392</v>
      </c>
    </row>
    <row r="22" spans="1:5" s="128" customFormat="1" ht="72.95" customHeight="1" thickBot="1">
      <c r="A22" s="285"/>
      <c r="B22" s="285"/>
      <c r="C22" s="285"/>
      <c r="D22" s="364"/>
      <c r="E22" s="360"/>
    </row>
    <row r="23" spans="1:5" s="128" customFormat="1" ht="65.099999999999994" customHeight="1">
      <c r="A23" s="284" t="s">
        <v>661</v>
      </c>
      <c r="B23" s="284"/>
      <c r="C23" s="284" t="s">
        <v>677</v>
      </c>
      <c r="D23" s="388">
        <v>48</v>
      </c>
      <c r="E23" s="386">
        <f>D23*курс!B2</f>
        <v>1392</v>
      </c>
    </row>
    <row r="24" spans="1:5" s="128" customFormat="1" ht="66" customHeight="1" thickBot="1">
      <c r="A24" s="285"/>
      <c r="B24" s="285"/>
      <c r="C24" s="285"/>
      <c r="D24" s="388"/>
      <c r="E24" s="386"/>
    </row>
    <row r="25" spans="1:5" s="128" customFormat="1" ht="50.1" customHeight="1">
      <c r="A25" s="284" t="s">
        <v>662</v>
      </c>
      <c r="B25" s="284"/>
      <c r="C25" s="284" t="s">
        <v>678</v>
      </c>
      <c r="D25" s="363">
        <v>6.6</v>
      </c>
      <c r="E25" s="359">
        <f>D25*курс!B2</f>
        <v>191.39999999999998</v>
      </c>
    </row>
    <row r="26" spans="1:5" s="128" customFormat="1" ht="50.1" customHeight="1" thickBot="1">
      <c r="A26" s="285"/>
      <c r="B26" s="285"/>
      <c r="C26" s="285"/>
      <c r="D26" s="364"/>
      <c r="E26" s="360"/>
    </row>
    <row r="27" spans="1:5" s="128" customFormat="1" ht="50.1" customHeight="1">
      <c r="A27" s="284" t="s">
        <v>663</v>
      </c>
      <c r="B27" s="284"/>
      <c r="C27" s="284" t="s">
        <v>679</v>
      </c>
      <c r="D27" s="363">
        <v>6.6</v>
      </c>
      <c r="E27" s="359">
        <f>D27*курс!B2</f>
        <v>191.39999999999998</v>
      </c>
    </row>
    <row r="28" spans="1:5" s="128" customFormat="1" ht="50.1" customHeight="1" thickBot="1">
      <c r="A28" s="285"/>
      <c r="B28" s="285"/>
      <c r="C28" s="285"/>
      <c r="D28" s="364"/>
      <c r="E28" s="360"/>
    </row>
    <row r="29" spans="1:5" s="128" customFormat="1" ht="50.1" customHeight="1">
      <c r="A29" s="284" t="s">
        <v>664</v>
      </c>
      <c r="B29" s="284"/>
      <c r="C29" s="284" t="s">
        <v>680</v>
      </c>
      <c r="D29" s="363">
        <v>6.6</v>
      </c>
      <c r="E29" s="359">
        <f>D29*курс!B2</f>
        <v>191.39999999999998</v>
      </c>
    </row>
    <row r="30" spans="1:5" s="128" customFormat="1" ht="50.1" customHeight="1" thickBot="1">
      <c r="A30" s="285"/>
      <c r="B30" s="285"/>
      <c r="C30" s="285"/>
      <c r="D30" s="364"/>
      <c r="E30" s="360"/>
    </row>
    <row r="31" spans="1:5" s="128" customFormat="1" ht="50.1" customHeight="1">
      <c r="A31" s="284" t="s">
        <v>665</v>
      </c>
      <c r="B31" s="284"/>
      <c r="C31" s="284" t="s">
        <v>681</v>
      </c>
      <c r="D31" s="363">
        <v>6.6</v>
      </c>
      <c r="E31" s="359">
        <f>D31*курс!B2</f>
        <v>191.39999999999998</v>
      </c>
    </row>
    <row r="32" spans="1:5" s="128" customFormat="1" ht="50.1" customHeight="1" thickBot="1">
      <c r="A32" s="285"/>
      <c r="B32" s="285"/>
      <c r="C32" s="285"/>
      <c r="D32" s="364"/>
      <c r="E32" s="360"/>
    </row>
    <row r="33" spans="1:5" s="128" customFormat="1" ht="50.1" customHeight="1">
      <c r="A33" s="284" t="s">
        <v>666</v>
      </c>
      <c r="B33" s="284"/>
      <c r="C33" s="284" t="s">
        <v>683</v>
      </c>
      <c r="D33" s="363">
        <v>37.5</v>
      </c>
      <c r="E33" s="359">
        <f>D33*курс!B2</f>
        <v>1087.5</v>
      </c>
    </row>
    <row r="34" spans="1:5" s="128" customFormat="1" ht="50.1" customHeight="1" thickBot="1">
      <c r="A34" s="285"/>
      <c r="B34" s="285"/>
      <c r="C34" s="285"/>
      <c r="D34" s="364"/>
      <c r="E34" s="360"/>
    </row>
    <row r="35" spans="1:5" s="128" customFormat="1" ht="50.1" customHeight="1">
      <c r="A35" s="284" t="s">
        <v>667</v>
      </c>
      <c r="B35" s="284"/>
      <c r="C35" s="284" t="s">
        <v>682</v>
      </c>
      <c r="D35" s="363">
        <v>37.5</v>
      </c>
      <c r="E35" s="359">
        <f>D35*курс!B2</f>
        <v>1087.5</v>
      </c>
    </row>
    <row r="36" spans="1:5" s="128" customFormat="1" ht="50.1" customHeight="1" thickBot="1">
      <c r="A36" s="285"/>
      <c r="B36" s="285"/>
      <c r="C36" s="285"/>
      <c r="D36" s="364"/>
      <c r="E36" s="360"/>
    </row>
    <row r="37" spans="1:5" s="128" customFormat="1" ht="50.1" customHeight="1">
      <c r="A37" s="284" t="s">
        <v>668</v>
      </c>
      <c r="B37" s="284"/>
      <c r="C37" s="284" t="s">
        <v>684</v>
      </c>
      <c r="D37" s="363">
        <v>69</v>
      </c>
      <c r="E37" s="359">
        <f>D37*курс!B2</f>
        <v>2001</v>
      </c>
    </row>
    <row r="38" spans="1:5" s="128" customFormat="1" ht="50.1" customHeight="1" thickBot="1">
      <c r="A38" s="285"/>
      <c r="B38" s="285"/>
      <c r="C38" s="285"/>
      <c r="D38" s="364"/>
      <c r="E38" s="360"/>
    </row>
    <row r="39" spans="1:5" s="128" customFormat="1" ht="50.1" customHeight="1">
      <c r="A39" s="284" t="s">
        <v>669</v>
      </c>
      <c r="B39" s="284"/>
      <c r="C39" s="286" t="s">
        <v>685</v>
      </c>
      <c r="D39" s="363">
        <v>9</v>
      </c>
      <c r="E39" s="359">
        <f>D39*курс!B2</f>
        <v>261</v>
      </c>
    </row>
    <row r="40" spans="1:5" s="128" customFormat="1" ht="50.1" customHeight="1" thickBot="1">
      <c r="A40" s="285"/>
      <c r="B40" s="285"/>
      <c r="C40" s="287"/>
      <c r="D40" s="364"/>
      <c r="E40" s="360"/>
    </row>
    <row r="41" spans="1:5" ht="27.95" customHeight="1">
      <c r="A41" s="128"/>
      <c r="B41" s="128"/>
      <c r="C41" s="128"/>
      <c r="D41" s="174"/>
      <c r="E41" s="128"/>
    </row>
    <row r="42" spans="1:5" ht="29.1" customHeight="1">
      <c r="A42" s="128"/>
      <c r="B42" s="128"/>
      <c r="C42" s="128"/>
      <c r="D42" s="174"/>
      <c r="E42" s="128"/>
    </row>
    <row r="43" spans="1:5" ht="30" customHeight="1">
      <c r="A43" s="53"/>
      <c r="B43" s="128"/>
      <c r="C43" s="54"/>
      <c r="D43" s="174"/>
      <c r="E43" s="128"/>
    </row>
  </sheetData>
  <sheetProtection algorithmName="SHA-512" hashValue="VFPs2rgUnNgnEHwBaLu2g+nyX/7lbsXQBwUhESERmyxe/Wt0X1KQaJw5VEcQT/YTQDwASrG8V8OcyI2bhiSvjQ==" saltValue="AjnpgGOJ6jXg9EqPkDmF2w==" spinCount="100000" sheet="1" objects="1" scenarios="1"/>
  <mergeCells count="82">
    <mergeCell ref="D39:D40"/>
    <mergeCell ref="D9:D10"/>
    <mergeCell ref="D11:D12"/>
    <mergeCell ref="D13:D14"/>
    <mergeCell ref="D15:D16"/>
    <mergeCell ref="D17:D18"/>
    <mergeCell ref="D19:D20"/>
    <mergeCell ref="D21:D22"/>
    <mergeCell ref="D23:D24"/>
    <mergeCell ref="D25:D26"/>
    <mergeCell ref="D27:D28"/>
    <mergeCell ref="D29:D30"/>
    <mergeCell ref="D31:D32"/>
    <mergeCell ref="D33:D34"/>
    <mergeCell ref="E9:E10"/>
    <mergeCell ref="A9:A10"/>
    <mergeCell ref="B9:B10"/>
    <mergeCell ref="C9:C10"/>
    <mergeCell ref="A7:E7"/>
    <mergeCell ref="B13:B14"/>
    <mergeCell ref="C13:C14"/>
    <mergeCell ref="A11:A12"/>
    <mergeCell ref="B11:B12"/>
    <mergeCell ref="C11:C12"/>
    <mergeCell ref="F5:I5"/>
    <mergeCell ref="E39:E40"/>
    <mergeCell ref="E17:E18"/>
    <mergeCell ref="A39:A40"/>
    <mergeCell ref="B39:B40"/>
    <mergeCell ref="C39:C40"/>
    <mergeCell ref="E15:E16"/>
    <mergeCell ref="A17:A18"/>
    <mergeCell ref="B17:B18"/>
    <mergeCell ref="C17:C18"/>
    <mergeCell ref="E13:E14"/>
    <mergeCell ref="A15:A16"/>
    <mergeCell ref="B15:B16"/>
    <mergeCell ref="C15:C16"/>
    <mergeCell ref="E11:E12"/>
    <mergeCell ref="A13:A14"/>
    <mergeCell ref="A25:A26"/>
    <mergeCell ref="A27:A28"/>
    <mergeCell ref="A19:A20"/>
    <mergeCell ref="A21:A22"/>
    <mergeCell ref="A23:A24"/>
    <mergeCell ref="B25:B26"/>
    <mergeCell ref="B27:B28"/>
    <mergeCell ref="B19:B20"/>
    <mergeCell ref="B21:B22"/>
    <mergeCell ref="B23:B24"/>
    <mergeCell ref="C25:C26"/>
    <mergeCell ref="C27:C28"/>
    <mergeCell ref="C19:C20"/>
    <mergeCell ref="C21:C22"/>
    <mergeCell ref="C23:C24"/>
    <mergeCell ref="E25:E26"/>
    <mergeCell ref="E27:E28"/>
    <mergeCell ref="E19:E20"/>
    <mergeCell ref="E21:E22"/>
    <mergeCell ref="E23:E24"/>
    <mergeCell ref="A29:A30"/>
    <mergeCell ref="B29:B30"/>
    <mergeCell ref="C29:C30"/>
    <mergeCell ref="E29:E30"/>
    <mergeCell ref="A31:A32"/>
    <mergeCell ref="C31:C32"/>
    <mergeCell ref="A35:A36"/>
    <mergeCell ref="A37:A38"/>
    <mergeCell ref="B31:B32"/>
    <mergeCell ref="B33:B34"/>
    <mergeCell ref="B35:B36"/>
    <mergeCell ref="B37:B38"/>
    <mergeCell ref="A33:A34"/>
    <mergeCell ref="C35:C36"/>
    <mergeCell ref="C37:C38"/>
    <mergeCell ref="E37:E38"/>
    <mergeCell ref="E31:E32"/>
    <mergeCell ref="E33:E34"/>
    <mergeCell ref="E35:E36"/>
    <mergeCell ref="C33:C34"/>
    <mergeCell ref="D35:D36"/>
    <mergeCell ref="D37:D38"/>
  </mergeCells>
  <pageMargins left="0.7" right="0.7" top="0.75" bottom="0.75" header="0.3" footer="0.3"/>
  <pageSetup paperSize="9" scale="3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CA57B-7109-0142-B0B4-893432E8808E}">
  <dimension ref="A1:B2"/>
  <sheetViews>
    <sheetView workbookViewId="0">
      <selection activeCell="B3" sqref="B3"/>
    </sheetView>
  </sheetViews>
  <sheetFormatPr defaultColWidth="11" defaultRowHeight="15.75"/>
  <sheetData>
    <row r="1" spans="1:2">
      <c r="A1" t="s">
        <v>73</v>
      </c>
    </row>
    <row r="2" spans="1:2">
      <c r="A2" t="s">
        <v>74</v>
      </c>
      <c r="B2" s="177">
        <v>29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85370-C22A-384F-87E3-493F775C5CDF}">
  <sheetPr>
    <tabColor rgb="FF00B050"/>
  </sheetPr>
  <dimension ref="A1:K31"/>
  <sheetViews>
    <sheetView view="pageBreakPreview" topLeftCell="A22" zoomScaleNormal="100" zoomScaleSheetLayoutView="100" workbookViewId="0">
      <selection activeCell="C35" sqref="C35"/>
    </sheetView>
  </sheetViews>
  <sheetFormatPr defaultColWidth="11" defaultRowHeight="15.75"/>
  <cols>
    <col min="1" max="1" width="10.875" customWidth="1"/>
    <col min="2" max="2" width="30.875" customWidth="1"/>
    <col min="3" max="3" width="25.625" customWidth="1"/>
    <col min="4" max="4" width="15" style="2" customWidth="1"/>
    <col min="5" max="5" width="11.875" customWidth="1"/>
    <col min="6" max="6" width="19.625" style="21" customWidth="1"/>
    <col min="7" max="7" width="14.5" style="10" customWidth="1"/>
    <col min="8" max="8" width="9.5" style="10" hidden="1" customWidth="1"/>
    <col min="9" max="9" width="12.625" style="10" hidden="1" customWidth="1"/>
    <col min="10" max="10" width="21.625" style="192" hidden="1" customWidth="1"/>
    <col min="11" max="11" width="21.125" customWidth="1"/>
  </cols>
  <sheetData>
    <row r="1" spans="1:11" ht="27.95" customHeight="1">
      <c r="A1" s="246"/>
      <c r="B1" s="246"/>
      <c r="C1" s="246"/>
      <c r="D1" s="21"/>
      <c r="E1" s="246"/>
      <c r="F1" s="55"/>
      <c r="G1" s="279" t="s">
        <v>893</v>
      </c>
      <c r="H1" s="246"/>
      <c r="I1" s="246"/>
      <c r="J1" s="246"/>
      <c r="K1" s="246"/>
    </row>
    <row r="2" spans="1:11" ht="29.1" customHeight="1">
      <c r="A2" s="246"/>
      <c r="B2" s="246"/>
      <c r="C2" s="246"/>
      <c r="D2" s="21"/>
      <c r="E2" s="246"/>
      <c r="F2" s="55"/>
      <c r="G2" s="279" t="s">
        <v>891</v>
      </c>
      <c r="H2" s="246"/>
      <c r="I2" s="246"/>
      <c r="J2" s="246"/>
      <c r="K2" s="246"/>
    </row>
    <row r="3" spans="1:11" ht="30" customHeight="1">
      <c r="A3" s="53"/>
      <c r="B3" s="246"/>
      <c r="C3" s="54"/>
      <c r="D3" s="21"/>
      <c r="E3" s="246"/>
      <c r="F3" s="55"/>
      <c r="G3" s="279" t="s">
        <v>892</v>
      </c>
      <c r="H3" s="246"/>
      <c r="I3" s="246"/>
      <c r="J3" s="246"/>
      <c r="K3" s="246"/>
    </row>
    <row r="4" spans="1:11" ht="18" customHeight="1" thickBot="1">
      <c r="A4" s="153"/>
      <c r="B4" s="246"/>
      <c r="C4" s="54"/>
      <c r="D4" s="21"/>
      <c r="E4" s="246"/>
      <c r="F4" s="55"/>
      <c r="G4" s="283" t="s">
        <v>895</v>
      </c>
      <c r="H4" s="283"/>
      <c r="I4" s="283"/>
      <c r="J4" s="283"/>
      <c r="K4" s="283"/>
    </row>
    <row r="5" spans="1:11" ht="3.95" customHeight="1" thickBot="1"/>
    <row r="6" spans="1:11" s="1" customFormat="1" ht="30.95" customHeight="1" thickBot="1">
      <c r="A6" s="310" t="s">
        <v>15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</row>
    <row r="7" spans="1:11" s="24" customFormat="1" ht="66" customHeight="1" thickBot="1">
      <c r="A7" s="22" t="s">
        <v>2</v>
      </c>
      <c r="B7" s="22" t="s">
        <v>3</v>
      </c>
      <c r="C7" s="22" t="s">
        <v>689</v>
      </c>
      <c r="D7" s="22" t="s">
        <v>868</v>
      </c>
      <c r="E7" s="22" t="s">
        <v>4</v>
      </c>
      <c r="F7" s="22" t="s">
        <v>224</v>
      </c>
      <c r="G7" s="22" t="s">
        <v>227</v>
      </c>
      <c r="H7" s="22" t="s">
        <v>228</v>
      </c>
      <c r="I7" s="22" t="s">
        <v>229</v>
      </c>
      <c r="J7" s="193" t="s">
        <v>74</v>
      </c>
      <c r="K7" s="23" t="s">
        <v>800</v>
      </c>
    </row>
    <row r="8" spans="1:11" s="7" customFormat="1" ht="50.1" customHeight="1">
      <c r="A8" s="325" t="s">
        <v>18</v>
      </c>
      <c r="B8" s="284"/>
      <c r="C8" s="284"/>
      <c r="D8" s="327" t="s">
        <v>215</v>
      </c>
      <c r="E8" s="5" t="s">
        <v>6</v>
      </c>
      <c r="F8" s="286" t="s">
        <v>276</v>
      </c>
      <c r="G8" s="284" t="s">
        <v>230</v>
      </c>
      <c r="H8" s="284"/>
      <c r="I8" s="284"/>
      <c r="J8" s="319">
        <v>9500</v>
      </c>
      <c r="K8" s="323">
        <f>J8*курс!B2</f>
        <v>275500</v>
      </c>
    </row>
    <row r="9" spans="1:11" s="7" customFormat="1" ht="50.1" customHeight="1" thickBot="1">
      <c r="A9" s="326"/>
      <c r="B9" s="285"/>
      <c r="C9" s="285"/>
      <c r="D9" s="328"/>
      <c r="E9" s="6" t="s">
        <v>60</v>
      </c>
      <c r="F9" s="287"/>
      <c r="G9" s="285"/>
      <c r="H9" s="285"/>
      <c r="I9" s="285"/>
      <c r="J9" s="320"/>
      <c r="K9" s="324"/>
    </row>
    <row r="10" spans="1:11" s="7" customFormat="1" ht="50.1" customHeight="1">
      <c r="A10" s="284" t="s">
        <v>19</v>
      </c>
      <c r="B10" s="284"/>
      <c r="C10" s="284"/>
      <c r="D10" s="284" t="s">
        <v>214</v>
      </c>
      <c r="E10" s="5" t="s">
        <v>6</v>
      </c>
      <c r="F10" s="286" t="s">
        <v>276</v>
      </c>
      <c r="G10" s="284" t="s">
        <v>230</v>
      </c>
      <c r="H10" s="284"/>
      <c r="I10" s="284"/>
      <c r="J10" s="319">
        <v>7527</v>
      </c>
      <c r="K10" s="323">
        <f>J10*курс!B2</f>
        <v>218283</v>
      </c>
    </row>
    <row r="11" spans="1:11" s="7" customFormat="1" ht="54" customHeight="1" thickBot="1">
      <c r="A11" s="285"/>
      <c r="B11" s="285"/>
      <c r="C11" s="285"/>
      <c r="D11" s="285"/>
      <c r="E11" s="6" t="s">
        <v>60</v>
      </c>
      <c r="F11" s="287"/>
      <c r="G11" s="285"/>
      <c r="H11" s="285"/>
      <c r="I11" s="285"/>
      <c r="J11" s="320"/>
      <c r="K11" s="324"/>
    </row>
    <row r="12" spans="1:11" s="7" customFormat="1" ht="50.1" customHeight="1">
      <c r="A12" s="284" t="s">
        <v>20</v>
      </c>
      <c r="B12" s="284"/>
      <c r="C12" s="284"/>
      <c r="D12" s="284" t="s">
        <v>345</v>
      </c>
      <c r="E12" s="5" t="s">
        <v>6</v>
      </c>
      <c r="F12" s="286" t="s">
        <v>276</v>
      </c>
      <c r="G12" s="284" t="s">
        <v>230</v>
      </c>
      <c r="H12" s="284"/>
      <c r="I12" s="284"/>
      <c r="J12" s="319">
        <v>4400</v>
      </c>
      <c r="K12" s="323">
        <f>J12*курс!B2</f>
        <v>127600</v>
      </c>
    </row>
    <row r="13" spans="1:11" s="7" customFormat="1" ht="50.1" customHeight="1" thickBot="1">
      <c r="A13" s="285"/>
      <c r="B13" s="285"/>
      <c r="C13" s="285"/>
      <c r="D13" s="285"/>
      <c r="E13" s="6" t="s">
        <v>60</v>
      </c>
      <c r="F13" s="287"/>
      <c r="G13" s="285"/>
      <c r="H13" s="285"/>
      <c r="I13" s="285"/>
      <c r="J13" s="320"/>
      <c r="K13" s="324"/>
    </row>
    <row r="14" spans="1:11" s="7" customFormat="1" ht="50.1" customHeight="1">
      <c r="A14" s="284" t="s">
        <v>17</v>
      </c>
      <c r="B14" s="284"/>
      <c r="C14" s="284" t="s">
        <v>324</v>
      </c>
      <c r="D14" s="284" t="s">
        <v>204</v>
      </c>
      <c r="E14" s="5" t="s">
        <v>6</v>
      </c>
      <c r="F14" s="286" t="s">
        <v>268</v>
      </c>
      <c r="G14" s="284" t="s">
        <v>230</v>
      </c>
      <c r="H14" s="284"/>
      <c r="I14" s="284"/>
      <c r="J14" s="319">
        <v>3850</v>
      </c>
      <c r="K14" s="323">
        <f>J14*курс!B2</f>
        <v>111650</v>
      </c>
    </row>
    <row r="15" spans="1:11" s="7" customFormat="1" ht="50.1" customHeight="1" thickBot="1">
      <c r="A15" s="285"/>
      <c r="B15" s="285"/>
      <c r="C15" s="285"/>
      <c r="D15" s="285"/>
      <c r="E15" s="6" t="s">
        <v>60</v>
      </c>
      <c r="F15" s="287"/>
      <c r="G15" s="285"/>
      <c r="H15" s="285"/>
      <c r="I15" s="285"/>
      <c r="J15" s="320"/>
      <c r="K15" s="324"/>
    </row>
    <row r="16" spans="1:11" s="7" customFormat="1" ht="50.1" customHeight="1">
      <c r="A16" s="284" t="s">
        <v>21</v>
      </c>
      <c r="B16" s="284"/>
      <c r="C16" s="284" t="s">
        <v>27</v>
      </c>
      <c r="D16" s="284" t="s">
        <v>223</v>
      </c>
      <c r="E16" s="5" t="s">
        <v>6</v>
      </c>
      <c r="F16" s="286" t="s">
        <v>269</v>
      </c>
      <c r="G16" s="284" t="s">
        <v>230</v>
      </c>
      <c r="H16" s="284"/>
      <c r="I16" s="284"/>
      <c r="J16" s="319">
        <v>6450</v>
      </c>
      <c r="K16" s="323">
        <f>J16*курс!B2</f>
        <v>187050</v>
      </c>
    </row>
    <row r="17" spans="1:11" s="7" customFormat="1" ht="50.1" customHeight="1" thickBot="1">
      <c r="A17" s="285"/>
      <c r="B17" s="285"/>
      <c r="C17" s="285"/>
      <c r="D17" s="285"/>
      <c r="E17" s="6" t="s">
        <v>60</v>
      </c>
      <c r="F17" s="287"/>
      <c r="G17" s="285"/>
      <c r="H17" s="285"/>
      <c r="I17" s="285"/>
      <c r="J17" s="320"/>
      <c r="K17" s="324"/>
    </row>
    <row r="18" spans="1:11" s="7" customFormat="1" ht="50.1" customHeight="1">
      <c r="A18" s="284" t="s">
        <v>22</v>
      </c>
      <c r="B18" s="284"/>
      <c r="C18" s="286" t="s">
        <v>346</v>
      </c>
      <c r="D18" s="284" t="s">
        <v>223</v>
      </c>
      <c r="E18" s="5" t="s">
        <v>6</v>
      </c>
      <c r="F18" s="286" t="s">
        <v>269</v>
      </c>
      <c r="G18" s="284" t="s">
        <v>230</v>
      </c>
      <c r="H18" s="284"/>
      <c r="I18" s="284"/>
      <c r="J18" s="331" t="s">
        <v>346</v>
      </c>
      <c r="K18" s="321" t="s">
        <v>346</v>
      </c>
    </row>
    <row r="19" spans="1:11" s="7" customFormat="1" ht="50.1" customHeight="1" thickBot="1">
      <c r="A19" s="285"/>
      <c r="B19" s="285"/>
      <c r="C19" s="287"/>
      <c r="D19" s="285"/>
      <c r="E19" s="6" t="s">
        <v>60</v>
      </c>
      <c r="F19" s="287"/>
      <c r="G19" s="285"/>
      <c r="H19" s="285"/>
      <c r="I19" s="285"/>
      <c r="J19" s="332"/>
      <c r="K19" s="322"/>
    </row>
    <row r="20" spans="1:11" s="7" customFormat="1" ht="50.1" customHeight="1">
      <c r="A20" s="284" t="s">
        <v>23</v>
      </c>
      <c r="B20" s="284"/>
      <c r="C20" s="286" t="s">
        <v>346</v>
      </c>
      <c r="D20" s="284" t="s">
        <v>223</v>
      </c>
      <c r="E20" s="5" t="s">
        <v>6</v>
      </c>
      <c r="F20" s="286" t="s">
        <v>278</v>
      </c>
      <c r="G20" s="284" t="s">
        <v>230</v>
      </c>
      <c r="H20" s="284"/>
      <c r="I20" s="284"/>
      <c r="J20" s="331" t="s">
        <v>346</v>
      </c>
      <c r="K20" s="321" t="s">
        <v>346</v>
      </c>
    </row>
    <row r="21" spans="1:11" s="7" customFormat="1" ht="50.1" customHeight="1" thickBot="1">
      <c r="A21" s="285"/>
      <c r="B21" s="285"/>
      <c r="C21" s="287"/>
      <c r="D21" s="285"/>
      <c r="E21" s="6" t="s">
        <v>60</v>
      </c>
      <c r="F21" s="287"/>
      <c r="G21" s="285"/>
      <c r="H21" s="285"/>
      <c r="I21" s="285"/>
      <c r="J21" s="332"/>
      <c r="K21" s="322"/>
    </row>
    <row r="22" spans="1:11" s="7" customFormat="1" ht="50.1" customHeight="1">
      <c r="A22" s="284" t="s">
        <v>24</v>
      </c>
      <c r="B22" s="284"/>
      <c r="C22" s="294" t="s">
        <v>329</v>
      </c>
      <c r="D22" s="284"/>
      <c r="E22" s="5" t="s">
        <v>6</v>
      </c>
      <c r="F22" s="286" t="s">
        <v>277</v>
      </c>
      <c r="G22" s="284" t="s">
        <v>230</v>
      </c>
      <c r="H22" s="284"/>
      <c r="I22" s="284"/>
      <c r="J22" s="319">
        <v>7500</v>
      </c>
      <c r="K22" s="323">
        <f>J22*курс!B2</f>
        <v>217500</v>
      </c>
    </row>
    <row r="23" spans="1:11" s="7" customFormat="1" ht="50.1" customHeight="1" thickBot="1">
      <c r="A23" s="285"/>
      <c r="B23" s="285"/>
      <c r="C23" s="295"/>
      <c r="D23" s="285"/>
      <c r="E23" s="6" t="s">
        <v>60</v>
      </c>
      <c r="F23" s="287"/>
      <c r="G23" s="285"/>
      <c r="H23" s="285"/>
      <c r="I23" s="285"/>
      <c r="J23" s="320"/>
      <c r="K23" s="324"/>
    </row>
    <row r="24" spans="1:11" s="226" customFormat="1" ht="50.1" customHeight="1">
      <c r="A24" s="284" t="s">
        <v>874</v>
      </c>
      <c r="B24" s="284"/>
      <c r="C24" s="294" t="s">
        <v>329</v>
      </c>
      <c r="D24" s="284" t="s">
        <v>345</v>
      </c>
      <c r="E24" s="5" t="s">
        <v>6</v>
      </c>
      <c r="F24" s="286" t="s">
        <v>277</v>
      </c>
      <c r="G24" s="284" t="s">
        <v>230</v>
      </c>
      <c r="H24" s="284"/>
      <c r="I24" s="284"/>
      <c r="J24" s="319">
        <v>7500</v>
      </c>
      <c r="K24" s="321" t="s">
        <v>346</v>
      </c>
    </row>
    <row r="25" spans="1:11" s="226" customFormat="1" ht="50.1" customHeight="1" thickBot="1">
      <c r="A25" s="285"/>
      <c r="B25" s="285"/>
      <c r="C25" s="295"/>
      <c r="D25" s="285"/>
      <c r="E25" s="225" t="s">
        <v>60</v>
      </c>
      <c r="F25" s="287"/>
      <c r="G25" s="285"/>
      <c r="H25" s="285"/>
      <c r="I25" s="285"/>
      <c r="J25" s="320"/>
      <c r="K25" s="322"/>
    </row>
    <row r="26" spans="1:11" s="7" customFormat="1" ht="50.1" customHeight="1">
      <c r="A26" s="284" t="s">
        <v>16</v>
      </c>
      <c r="B26" s="284"/>
      <c r="C26" s="284" t="s">
        <v>313</v>
      </c>
      <c r="D26" s="284" t="s">
        <v>204</v>
      </c>
      <c r="E26" s="56" t="s">
        <v>6</v>
      </c>
      <c r="F26" s="40" t="s">
        <v>278</v>
      </c>
      <c r="G26" s="329" t="s">
        <v>230</v>
      </c>
      <c r="H26" s="284"/>
      <c r="I26" s="284"/>
      <c r="J26" s="194">
        <f>3260+3500</f>
        <v>6760</v>
      </c>
      <c r="K26" s="247">
        <f>J26*курс!B2</f>
        <v>196040</v>
      </c>
    </row>
    <row r="27" spans="1:11" s="7" customFormat="1" ht="50.1" customHeight="1" thickBot="1">
      <c r="A27" s="285"/>
      <c r="B27" s="285"/>
      <c r="C27" s="285"/>
      <c r="D27" s="285"/>
      <c r="E27" s="46" t="s">
        <v>60</v>
      </c>
      <c r="F27" s="57" t="s">
        <v>310</v>
      </c>
      <c r="G27" s="330"/>
      <c r="H27" s="285"/>
      <c r="I27" s="285"/>
      <c r="J27" s="195">
        <f>4460+3500</f>
        <v>7960</v>
      </c>
      <c r="K27" s="256">
        <f>J27*курс!B2</f>
        <v>230840</v>
      </c>
    </row>
    <row r="28" spans="1:11" ht="27.95" customHeight="1">
      <c r="A28" s="246"/>
      <c r="B28" s="246"/>
      <c r="C28" s="246"/>
      <c r="D28" s="21"/>
      <c r="E28" s="246"/>
      <c r="F28" s="55"/>
      <c r="G28" s="279" t="s">
        <v>893</v>
      </c>
      <c r="H28" s="246"/>
      <c r="I28" s="246"/>
      <c r="J28" s="246"/>
      <c r="K28" s="246"/>
    </row>
    <row r="29" spans="1:11" ht="29.1" customHeight="1">
      <c r="A29" s="246"/>
      <c r="B29" s="246"/>
      <c r="C29" s="246"/>
      <c r="D29" s="21"/>
      <c r="E29" s="246"/>
      <c r="F29" s="55"/>
      <c r="G29" s="279" t="s">
        <v>891</v>
      </c>
      <c r="H29" s="246"/>
      <c r="I29" s="246"/>
      <c r="J29" s="246"/>
      <c r="K29" s="246"/>
    </row>
    <row r="30" spans="1:11" ht="30" customHeight="1">
      <c r="A30" s="53"/>
      <c r="B30" s="246"/>
      <c r="C30" s="54"/>
      <c r="D30" s="21"/>
      <c r="E30" s="246"/>
      <c r="F30" s="55"/>
      <c r="G30" s="279" t="s">
        <v>892</v>
      </c>
      <c r="H30" s="246"/>
      <c r="I30" s="246"/>
      <c r="J30" s="246"/>
      <c r="K30" s="246"/>
    </row>
    <row r="31" spans="1:11" ht="18" customHeight="1" thickBot="1">
      <c r="A31" s="153"/>
      <c r="B31" s="246"/>
      <c r="C31" s="54"/>
      <c r="D31" s="21"/>
      <c r="E31" s="246"/>
      <c r="F31" s="55"/>
      <c r="G31" s="283" t="s">
        <v>895</v>
      </c>
      <c r="H31" s="283"/>
      <c r="I31" s="283"/>
      <c r="J31" s="283"/>
      <c r="K31" s="283"/>
    </row>
  </sheetData>
  <sheetProtection algorithmName="SHA-512" hashValue="ZpJQ+jcd1qUxRSWntJuLcUbtTeJJBtKXYwOS77OdGyGj68JuOZUb04ME7Xf3qeRSnAUj1NaTwVhP/0BbD7/bNA==" saltValue="U2O/GefW5RbpP+oHcqh/Sw==" spinCount="100000" sheet="1" objects="1" scenarios="1"/>
  <mergeCells count="100">
    <mergeCell ref="J12:J13"/>
    <mergeCell ref="J14:J15"/>
    <mergeCell ref="J16:J17"/>
    <mergeCell ref="J18:J19"/>
    <mergeCell ref="J20:J21"/>
    <mergeCell ref="G4:K4"/>
    <mergeCell ref="K20:K21"/>
    <mergeCell ref="K22:K23"/>
    <mergeCell ref="G12:G13"/>
    <mergeCell ref="G26:G27"/>
    <mergeCell ref="I12:I13"/>
    <mergeCell ref="I14:I15"/>
    <mergeCell ref="I16:I17"/>
    <mergeCell ref="I18:I19"/>
    <mergeCell ref="H12:H13"/>
    <mergeCell ref="H14:H15"/>
    <mergeCell ref="H16:H17"/>
    <mergeCell ref="H18:H19"/>
    <mergeCell ref="H22:H23"/>
    <mergeCell ref="H26:H27"/>
    <mergeCell ref="I20:I21"/>
    <mergeCell ref="H20:H21"/>
    <mergeCell ref="F12:F13"/>
    <mergeCell ref="F14:F15"/>
    <mergeCell ref="F16:F17"/>
    <mergeCell ref="F18:F19"/>
    <mergeCell ref="F20:F21"/>
    <mergeCell ref="G14:G15"/>
    <mergeCell ref="G16:G17"/>
    <mergeCell ref="G18:G19"/>
    <mergeCell ref="G20:G21"/>
    <mergeCell ref="A6:K6"/>
    <mergeCell ref="A8:A9"/>
    <mergeCell ref="B8:B9"/>
    <mergeCell ref="C8:C9"/>
    <mergeCell ref="D8:D9"/>
    <mergeCell ref="K8:K9"/>
    <mergeCell ref="H8:H9"/>
    <mergeCell ref="G8:G9"/>
    <mergeCell ref="F8:F9"/>
    <mergeCell ref="J8:J9"/>
    <mergeCell ref="H10:H11"/>
    <mergeCell ref="A10:A11"/>
    <mergeCell ref="B10:B11"/>
    <mergeCell ref="C10:C11"/>
    <mergeCell ref="D10:D11"/>
    <mergeCell ref="G10:G11"/>
    <mergeCell ref="F10:F11"/>
    <mergeCell ref="J10:J11"/>
    <mergeCell ref="K10:K11"/>
    <mergeCell ref="I8:I9"/>
    <mergeCell ref="I10:I11"/>
    <mergeCell ref="A18:A19"/>
    <mergeCell ref="B18:B19"/>
    <mergeCell ref="C18:C19"/>
    <mergeCell ref="D18:D19"/>
    <mergeCell ref="K12:K13"/>
    <mergeCell ref="K14:K15"/>
    <mergeCell ref="K16:K17"/>
    <mergeCell ref="K18:K19"/>
    <mergeCell ref="A12:A13"/>
    <mergeCell ref="B12:B13"/>
    <mergeCell ref="C12:C13"/>
    <mergeCell ref="D12:D13"/>
    <mergeCell ref="A14:A15"/>
    <mergeCell ref="B14:B15"/>
    <mergeCell ref="C14:C15"/>
    <mergeCell ref="D14:D15"/>
    <mergeCell ref="A16:A17"/>
    <mergeCell ref="B16:B17"/>
    <mergeCell ref="C16:C17"/>
    <mergeCell ref="D16:D17"/>
    <mergeCell ref="A20:A21"/>
    <mergeCell ref="B20:B21"/>
    <mergeCell ref="C20:C21"/>
    <mergeCell ref="D20:D21"/>
    <mergeCell ref="A26:A27"/>
    <mergeCell ref="B22:B23"/>
    <mergeCell ref="B26:B27"/>
    <mergeCell ref="C22:C23"/>
    <mergeCell ref="C26:C27"/>
    <mergeCell ref="A24:A25"/>
    <mergeCell ref="B24:B25"/>
    <mergeCell ref="C24:C25"/>
    <mergeCell ref="D24:D25"/>
    <mergeCell ref="G31:K31"/>
    <mergeCell ref="I24:I25"/>
    <mergeCell ref="J24:J25"/>
    <mergeCell ref="K24:K25"/>
    <mergeCell ref="A22:A23"/>
    <mergeCell ref="D22:D23"/>
    <mergeCell ref="I22:I23"/>
    <mergeCell ref="J22:J23"/>
    <mergeCell ref="D26:D27"/>
    <mergeCell ref="I26:I27"/>
    <mergeCell ref="F22:F23"/>
    <mergeCell ref="G22:G23"/>
    <mergeCell ref="F24:F25"/>
    <mergeCell ref="G24:G25"/>
    <mergeCell ref="H24:H25"/>
  </mergeCells>
  <pageMargins left="0.25" right="0.25" top="0.75" bottom="0.75" header="0.3" footer="0.3"/>
  <pageSetup paperSize="9" scale="60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ECCF5-A5D8-4740-92C0-5D20CFE2BCF5}">
  <sheetPr>
    <tabColor theme="4" tint="-0.249977111117893"/>
    <pageSetUpPr fitToPage="1"/>
  </sheetPr>
  <dimension ref="A1:K27"/>
  <sheetViews>
    <sheetView view="pageBreakPreview" topLeftCell="A16" zoomScaleNormal="100" zoomScaleSheetLayoutView="100" workbookViewId="0">
      <selection activeCell="E31" sqref="E31"/>
    </sheetView>
  </sheetViews>
  <sheetFormatPr defaultColWidth="11" defaultRowHeight="15.75"/>
  <cols>
    <col min="1" max="1" width="10.5" customWidth="1"/>
    <col min="2" max="2" width="20" customWidth="1"/>
    <col min="3" max="3" width="17.5" customWidth="1"/>
    <col min="4" max="4" width="15.375" style="2" customWidth="1"/>
    <col min="5" max="5" width="11.625" customWidth="1"/>
    <col min="6" max="6" width="19.625" style="21" customWidth="1"/>
    <col min="7" max="7" width="14.5" style="10" customWidth="1"/>
    <col min="8" max="8" width="9.5" style="10" hidden="1" customWidth="1"/>
    <col min="9" max="9" width="12.625" style="10" hidden="1" customWidth="1"/>
    <col min="10" max="10" width="18.375" hidden="1" customWidth="1"/>
    <col min="11" max="11" width="18.375" customWidth="1"/>
  </cols>
  <sheetData>
    <row r="1" spans="1:11" ht="27.95" customHeight="1">
      <c r="A1" s="246"/>
      <c r="B1" s="246"/>
      <c r="C1" s="246"/>
      <c r="D1" s="21"/>
      <c r="E1" s="246"/>
      <c r="F1" s="55"/>
      <c r="G1" s="279" t="s">
        <v>893</v>
      </c>
      <c r="H1" s="246"/>
      <c r="I1" s="246"/>
      <c r="J1" s="246"/>
      <c r="K1" s="246"/>
    </row>
    <row r="2" spans="1:11" ht="29.1" customHeight="1">
      <c r="A2" s="246"/>
      <c r="B2" s="246"/>
      <c r="C2" s="246"/>
      <c r="D2" s="21"/>
      <c r="E2" s="246"/>
      <c r="F2" s="55"/>
      <c r="G2" s="279" t="s">
        <v>891</v>
      </c>
      <c r="H2" s="246"/>
      <c r="I2" s="246"/>
      <c r="J2" s="246"/>
      <c r="K2" s="246"/>
    </row>
    <row r="3" spans="1:11" ht="30" customHeight="1">
      <c r="A3" s="53"/>
      <c r="B3" s="246"/>
      <c r="C3" s="54"/>
      <c r="D3" s="21"/>
      <c r="E3" s="246"/>
      <c r="F3" s="55"/>
      <c r="G3" s="279" t="s">
        <v>892</v>
      </c>
      <c r="H3" s="246"/>
      <c r="I3" s="246"/>
      <c r="J3" s="246"/>
      <c r="K3" s="246"/>
    </row>
    <row r="4" spans="1:11" ht="18" customHeight="1" thickBot="1">
      <c r="A4" s="153"/>
      <c r="B4" s="246"/>
      <c r="C4" s="54"/>
      <c r="D4" s="21"/>
      <c r="E4" s="246"/>
      <c r="F4" s="55"/>
      <c r="G4" s="283" t="s">
        <v>895</v>
      </c>
      <c r="H4" s="283"/>
      <c r="I4" s="283"/>
      <c r="J4" s="283"/>
      <c r="K4" s="283"/>
    </row>
    <row r="5" spans="1:11" ht="5.0999999999999996" customHeight="1" thickBot="1"/>
    <row r="6" spans="1:11" s="1" customFormat="1" ht="30.95" customHeight="1" thickBot="1">
      <c r="A6" s="310" t="s">
        <v>13</v>
      </c>
      <c r="B6" s="311"/>
      <c r="C6" s="311"/>
      <c r="D6" s="311"/>
      <c r="E6" s="311"/>
      <c r="F6" s="311"/>
      <c r="G6" s="311"/>
      <c r="H6" s="311"/>
      <c r="I6" s="311"/>
      <c r="J6" s="311"/>
      <c r="K6" s="312"/>
    </row>
    <row r="7" spans="1:11" s="24" customFormat="1" ht="62.1" customHeight="1" thickBot="1">
      <c r="A7" s="22" t="s">
        <v>2</v>
      </c>
      <c r="B7" s="22" t="s">
        <v>3</v>
      </c>
      <c r="C7" s="22" t="s">
        <v>689</v>
      </c>
      <c r="D7" s="22" t="s">
        <v>868</v>
      </c>
      <c r="E7" s="22" t="s">
        <v>4</v>
      </c>
      <c r="F7" s="22" t="s">
        <v>224</v>
      </c>
      <c r="G7" s="22" t="s">
        <v>227</v>
      </c>
      <c r="H7" s="22" t="s">
        <v>228</v>
      </c>
      <c r="I7" s="22" t="s">
        <v>229</v>
      </c>
      <c r="J7" s="23" t="s">
        <v>74</v>
      </c>
      <c r="K7" s="23" t="s">
        <v>800</v>
      </c>
    </row>
    <row r="8" spans="1:11" s="7" customFormat="1" ht="50.1" customHeight="1">
      <c r="A8" s="284" t="s">
        <v>1</v>
      </c>
      <c r="B8" s="284"/>
      <c r="C8" s="284" t="s">
        <v>207</v>
      </c>
      <c r="D8" s="286" t="s">
        <v>875</v>
      </c>
      <c r="E8" s="5" t="s">
        <v>6</v>
      </c>
      <c r="F8" s="286" t="s">
        <v>269</v>
      </c>
      <c r="G8" s="284" t="s">
        <v>230</v>
      </c>
      <c r="H8" s="284"/>
      <c r="I8" s="284"/>
      <c r="J8" s="302">
        <v>4000</v>
      </c>
      <c r="K8" s="292">
        <f>J8*курс!B2</f>
        <v>116000</v>
      </c>
    </row>
    <row r="9" spans="1:11" s="7" customFormat="1" ht="50.1" customHeight="1" thickBot="1">
      <c r="A9" s="285"/>
      <c r="B9" s="285"/>
      <c r="C9" s="285"/>
      <c r="D9" s="287"/>
      <c r="E9" s="6" t="s">
        <v>60</v>
      </c>
      <c r="F9" s="287"/>
      <c r="G9" s="285"/>
      <c r="H9" s="285"/>
      <c r="I9" s="285"/>
      <c r="J9" s="303"/>
      <c r="K9" s="296"/>
    </row>
    <row r="10" spans="1:11" ht="50.1" customHeight="1">
      <c r="A10" s="325" t="s">
        <v>0</v>
      </c>
      <c r="B10" s="333"/>
      <c r="C10" s="284" t="s">
        <v>644</v>
      </c>
      <c r="D10" s="327" t="s">
        <v>875</v>
      </c>
      <c r="E10" s="5" t="s">
        <v>6</v>
      </c>
      <c r="F10" s="286" t="s">
        <v>270</v>
      </c>
      <c r="G10" s="284" t="s">
        <v>230</v>
      </c>
      <c r="H10" s="284"/>
      <c r="I10" s="284"/>
      <c r="J10" s="302">
        <v>3500</v>
      </c>
      <c r="K10" s="292">
        <f>J10*курс!B2</f>
        <v>101500</v>
      </c>
    </row>
    <row r="11" spans="1:11" ht="50.1" customHeight="1" thickBot="1">
      <c r="A11" s="326"/>
      <c r="B11" s="334"/>
      <c r="C11" s="285"/>
      <c r="D11" s="328"/>
      <c r="E11" s="6" t="s">
        <v>60</v>
      </c>
      <c r="F11" s="287"/>
      <c r="G11" s="285"/>
      <c r="H11" s="285"/>
      <c r="I11" s="285"/>
      <c r="J11" s="303"/>
      <c r="K11" s="296"/>
    </row>
    <row r="12" spans="1:11" s="7" customFormat="1" ht="50.1" customHeight="1">
      <c r="A12" s="284" t="s">
        <v>10</v>
      </c>
      <c r="B12" s="284"/>
      <c r="C12" s="284" t="s">
        <v>206</v>
      </c>
      <c r="D12" s="284"/>
      <c r="E12" s="5" t="s">
        <v>6</v>
      </c>
      <c r="F12" s="286" t="s">
        <v>271</v>
      </c>
      <c r="G12" s="284" t="s">
        <v>230</v>
      </c>
      <c r="H12" s="284"/>
      <c r="I12" s="284"/>
      <c r="J12" s="302">
        <v>5100</v>
      </c>
      <c r="K12" s="292">
        <f>J12*курс!B2</f>
        <v>147900</v>
      </c>
    </row>
    <row r="13" spans="1:11" s="7" customFormat="1" ht="50.1" customHeight="1" thickBot="1">
      <c r="A13" s="285"/>
      <c r="B13" s="285"/>
      <c r="C13" s="285"/>
      <c r="D13" s="285"/>
      <c r="E13" s="6" t="s">
        <v>60</v>
      </c>
      <c r="F13" s="287"/>
      <c r="G13" s="285"/>
      <c r="H13" s="285"/>
      <c r="I13" s="285"/>
      <c r="J13" s="303"/>
      <c r="K13" s="296"/>
    </row>
    <row r="14" spans="1:11" s="7" customFormat="1" ht="50.1" customHeight="1">
      <c r="A14" s="284" t="s">
        <v>11</v>
      </c>
      <c r="B14" s="284"/>
      <c r="C14" s="284" t="s">
        <v>275</v>
      </c>
      <c r="D14" s="284" t="s">
        <v>875</v>
      </c>
      <c r="E14" s="5" t="s">
        <v>6</v>
      </c>
      <c r="F14" s="286" t="s">
        <v>272</v>
      </c>
      <c r="G14" s="284" t="s">
        <v>230</v>
      </c>
      <c r="H14" s="284"/>
      <c r="I14" s="284"/>
      <c r="J14" s="302">
        <v>4900</v>
      </c>
      <c r="K14" s="292">
        <f>J14*курс!B2</f>
        <v>142100</v>
      </c>
    </row>
    <row r="15" spans="1:11" s="7" customFormat="1" ht="50.1" customHeight="1" thickBot="1">
      <c r="A15" s="285"/>
      <c r="B15" s="285"/>
      <c r="C15" s="285"/>
      <c r="D15" s="285"/>
      <c r="E15" s="6" t="s">
        <v>60</v>
      </c>
      <c r="F15" s="287"/>
      <c r="G15" s="285"/>
      <c r="H15" s="285"/>
      <c r="I15" s="285"/>
      <c r="J15" s="303"/>
      <c r="K15" s="296"/>
    </row>
    <row r="16" spans="1:11" s="7" customFormat="1" ht="50.1" customHeight="1">
      <c r="A16" s="284" t="s">
        <v>8</v>
      </c>
      <c r="B16" s="284"/>
      <c r="C16" s="284" t="s">
        <v>275</v>
      </c>
      <c r="D16" s="284" t="s">
        <v>875</v>
      </c>
      <c r="E16" s="5" t="s">
        <v>6</v>
      </c>
      <c r="F16" s="286" t="s">
        <v>271</v>
      </c>
      <c r="G16" s="284" t="s">
        <v>230</v>
      </c>
      <c r="H16" s="284"/>
      <c r="I16" s="284"/>
      <c r="J16" s="302">
        <v>4300</v>
      </c>
      <c r="K16" s="292">
        <f>J16*курс!B2</f>
        <v>124700</v>
      </c>
    </row>
    <row r="17" spans="1:11" s="7" customFormat="1" ht="50.1" customHeight="1" thickBot="1">
      <c r="A17" s="285"/>
      <c r="B17" s="285"/>
      <c r="C17" s="285"/>
      <c r="D17" s="285"/>
      <c r="E17" s="7" t="s">
        <v>60</v>
      </c>
      <c r="F17" s="287"/>
      <c r="G17" s="285"/>
      <c r="H17" s="285"/>
      <c r="I17" s="285"/>
      <c r="J17" s="303"/>
      <c r="K17" s="296"/>
    </row>
    <row r="18" spans="1:11" s="7" customFormat="1" ht="50.1" customHeight="1">
      <c r="A18" s="284" t="s">
        <v>9</v>
      </c>
      <c r="B18" s="284"/>
      <c r="C18" s="284" t="s">
        <v>207</v>
      </c>
      <c r="D18" s="284" t="s">
        <v>875</v>
      </c>
      <c r="E18" s="5" t="s">
        <v>6</v>
      </c>
      <c r="F18" s="286" t="s">
        <v>250</v>
      </c>
      <c r="G18" s="284" t="s">
        <v>230</v>
      </c>
      <c r="H18" s="284"/>
      <c r="I18" s="284"/>
      <c r="J18" s="302">
        <v>4000</v>
      </c>
      <c r="K18" s="292">
        <f>J18*курс!B2</f>
        <v>116000</v>
      </c>
    </row>
    <row r="19" spans="1:11" s="7" customFormat="1" ht="50.1" customHeight="1" thickBot="1">
      <c r="A19" s="285"/>
      <c r="B19" s="285"/>
      <c r="C19" s="285"/>
      <c r="D19" s="285"/>
      <c r="E19" s="6" t="s">
        <v>60</v>
      </c>
      <c r="F19" s="287"/>
      <c r="G19" s="285"/>
      <c r="H19" s="285"/>
      <c r="I19" s="285"/>
      <c r="J19" s="303"/>
      <c r="K19" s="296"/>
    </row>
    <row r="20" spans="1:11" s="7" customFormat="1" ht="50.1" customHeight="1">
      <c r="A20" s="284" t="s">
        <v>12</v>
      </c>
      <c r="B20" s="284"/>
      <c r="C20" s="286" t="s">
        <v>346</v>
      </c>
      <c r="D20" s="284" t="s">
        <v>876</v>
      </c>
      <c r="E20" s="5" t="s">
        <v>6</v>
      </c>
      <c r="F20" s="286" t="s">
        <v>273</v>
      </c>
      <c r="G20" s="284" t="s">
        <v>230</v>
      </c>
      <c r="H20" s="284"/>
      <c r="I20" s="284"/>
      <c r="J20" s="300" t="s">
        <v>346</v>
      </c>
      <c r="K20" s="300" t="s">
        <v>346</v>
      </c>
    </row>
    <row r="21" spans="1:11" s="7" customFormat="1" ht="50.1" customHeight="1" thickBot="1">
      <c r="A21" s="285"/>
      <c r="B21" s="285"/>
      <c r="C21" s="287"/>
      <c r="D21" s="285"/>
      <c r="E21" s="6" t="s">
        <v>60</v>
      </c>
      <c r="F21" s="287"/>
      <c r="G21" s="285"/>
      <c r="H21" s="285"/>
      <c r="I21" s="285"/>
      <c r="J21" s="301"/>
      <c r="K21" s="301"/>
    </row>
    <row r="22" spans="1:11" s="7" customFormat="1" ht="50.1" customHeight="1">
      <c r="A22" s="284" t="s">
        <v>14</v>
      </c>
      <c r="B22" s="284"/>
      <c r="C22" s="284" t="s">
        <v>327</v>
      </c>
      <c r="D22" s="284" t="s">
        <v>876</v>
      </c>
      <c r="E22" s="5" t="s">
        <v>6</v>
      </c>
      <c r="F22" s="286" t="s">
        <v>274</v>
      </c>
      <c r="G22" s="284" t="s">
        <v>230</v>
      </c>
      <c r="H22" s="284"/>
      <c r="I22" s="284"/>
      <c r="J22" s="302">
        <v>7000</v>
      </c>
      <c r="K22" s="292">
        <f>J22*курс!B2</f>
        <v>203000</v>
      </c>
    </row>
    <row r="23" spans="1:11" s="7" customFormat="1" ht="50.1" customHeight="1" thickBot="1">
      <c r="A23" s="285"/>
      <c r="B23" s="285"/>
      <c r="C23" s="285"/>
      <c r="D23" s="285"/>
      <c r="E23" s="6" t="s">
        <v>60</v>
      </c>
      <c r="F23" s="287"/>
      <c r="G23" s="285"/>
      <c r="H23" s="285"/>
      <c r="I23" s="285"/>
      <c r="J23" s="303"/>
      <c r="K23" s="296"/>
    </row>
    <row r="24" spans="1:11" ht="27.95" customHeight="1">
      <c r="A24" s="246"/>
      <c r="B24" s="246"/>
      <c r="C24" s="246"/>
      <c r="D24" s="21"/>
      <c r="E24" s="246"/>
      <c r="F24" s="55"/>
      <c r="G24" s="279" t="s">
        <v>893</v>
      </c>
      <c r="H24" s="246"/>
      <c r="I24" s="246"/>
      <c r="J24" s="246"/>
      <c r="K24" s="246"/>
    </row>
    <row r="25" spans="1:11" ht="29.1" customHeight="1">
      <c r="A25" s="246"/>
      <c r="B25" s="246"/>
      <c r="C25" s="246"/>
      <c r="D25" s="21"/>
      <c r="E25" s="246"/>
      <c r="F25" s="55"/>
      <c r="G25" s="279" t="s">
        <v>891</v>
      </c>
      <c r="H25" s="246"/>
      <c r="I25" s="246"/>
      <c r="J25" s="246"/>
      <c r="K25" s="246"/>
    </row>
    <row r="26" spans="1:11" ht="30" customHeight="1">
      <c r="A26" s="53"/>
      <c r="B26" s="246"/>
      <c r="C26" s="54"/>
      <c r="D26" s="21"/>
      <c r="E26" s="246"/>
      <c r="F26" s="55"/>
      <c r="G26" s="279" t="s">
        <v>892</v>
      </c>
      <c r="H26" s="246"/>
      <c r="I26" s="246"/>
      <c r="J26" s="246"/>
      <c r="K26" s="246"/>
    </row>
    <row r="27" spans="1:11" ht="18" customHeight="1" thickBot="1">
      <c r="A27" s="153"/>
      <c r="B27" s="246"/>
      <c r="C27" s="54"/>
      <c r="D27" s="21"/>
      <c r="E27" s="246"/>
      <c r="F27" s="55"/>
      <c r="G27" s="283" t="s">
        <v>895</v>
      </c>
      <c r="H27" s="283"/>
      <c r="I27" s="283"/>
      <c r="J27" s="283"/>
      <c r="K27" s="283"/>
    </row>
  </sheetData>
  <sheetProtection algorithmName="SHA-512" hashValue="oYwFJ30PZDPpRNP4WbH3MQ5rgQ1I9JJ+KN8JuhyDZph+IFHFH4D8QrESw6RuWPCJtr/ppSm4MM/CL13R7f6aHA==" saltValue="jhh23eEg7iyBS3wnybATKQ==" spinCount="100000" sheet="1" objects="1" scenarios="1"/>
  <mergeCells count="83">
    <mergeCell ref="J20:J21"/>
    <mergeCell ref="J22:J23"/>
    <mergeCell ref="J10:J11"/>
    <mergeCell ref="J12:J13"/>
    <mergeCell ref="J14:J15"/>
    <mergeCell ref="J16:J17"/>
    <mergeCell ref="J18:J19"/>
    <mergeCell ref="G4:K4"/>
    <mergeCell ref="I14:I15"/>
    <mergeCell ref="I16:I17"/>
    <mergeCell ref="I18:I19"/>
    <mergeCell ref="I20:I21"/>
    <mergeCell ref="A6:K6"/>
    <mergeCell ref="A10:A11"/>
    <mergeCell ref="B10:B11"/>
    <mergeCell ref="C10:C11"/>
    <mergeCell ref="D10:D11"/>
    <mergeCell ref="K10:K11"/>
    <mergeCell ref="H8:H9"/>
    <mergeCell ref="H10:H11"/>
    <mergeCell ref="I8:I9"/>
    <mergeCell ref="I10:I11"/>
    <mergeCell ref="F20:F21"/>
    <mergeCell ref="H14:H15"/>
    <mergeCell ref="H16:H17"/>
    <mergeCell ref="H18:H19"/>
    <mergeCell ref="H20:H21"/>
    <mergeCell ref="H22:H23"/>
    <mergeCell ref="F14:F15"/>
    <mergeCell ref="F16:F17"/>
    <mergeCell ref="F8:F9"/>
    <mergeCell ref="F10:F11"/>
    <mergeCell ref="F18:F19"/>
    <mergeCell ref="G12:G13"/>
    <mergeCell ref="G14:G15"/>
    <mergeCell ref="G16:G17"/>
    <mergeCell ref="G18:G19"/>
    <mergeCell ref="G20:G21"/>
    <mergeCell ref="K8:K9"/>
    <mergeCell ref="K12:K13"/>
    <mergeCell ref="A8:A9"/>
    <mergeCell ref="B8:B9"/>
    <mergeCell ref="C8:C9"/>
    <mergeCell ref="D8:D9"/>
    <mergeCell ref="F12:F13"/>
    <mergeCell ref="H12:H13"/>
    <mergeCell ref="I12:I13"/>
    <mergeCell ref="A12:A13"/>
    <mergeCell ref="B12:B13"/>
    <mergeCell ref="C12:C13"/>
    <mergeCell ref="D12:D13"/>
    <mergeCell ref="J8:J9"/>
    <mergeCell ref="G8:G9"/>
    <mergeCell ref="G10:G11"/>
    <mergeCell ref="K14:K15"/>
    <mergeCell ref="K16:K17"/>
    <mergeCell ref="K18:K19"/>
    <mergeCell ref="K20:K21"/>
    <mergeCell ref="K22:K23"/>
    <mergeCell ref="A14:A15"/>
    <mergeCell ref="B14:B15"/>
    <mergeCell ref="C14:C15"/>
    <mergeCell ref="D14:D15"/>
    <mergeCell ref="A16:A17"/>
    <mergeCell ref="B16:B17"/>
    <mergeCell ref="C16:C17"/>
    <mergeCell ref="D16:D17"/>
    <mergeCell ref="G27:K27"/>
    <mergeCell ref="A18:A19"/>
    <mergeCell ref="B18:B19"/>
    <mergeCell ref="C18:C19"/>
    <mergeCell ref="D18:D19"/>
    <mergeCell ref="A20:A21"/>
    <mergeCell ref="B20:B21"/>
    <mergeCell ref="C20:C21"/>
    <mergeCell ref="D20:D21"/>
    <mergeCell ref="A22:A23"/>
    <mergeCell ref="B22:B23"/>
    <mergeCell ref="C22:C23"/>
    <mergeCell ref="D22:D23"/>
    <mergeCell ref="F22:F23"/>
    <mergeCell ref="G22:G23"/>
    <mergeCell ref="I22:I23"/>
  </mergeCells>
  <pageMargins left="0.25" right="0.25" top="0.75" bottom="0.75" header="0.3" footer="0.3"/>
  <pageSetup paperSize="9" scale="65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74EDE-59A5-ED47-AE38-C976D4534A66}">
  <sheetPr>
    <tabColor theme="4" tint="0.59999389629810485"/>
    <pageSetUpPr fitToPage="1"/>
  </sheetPr>
  <dimension ref="A1:K25"/>
  <sheetViews>
    <sheetView view="pageBreakPreview" topLeftCell="A13" zoomScaleNormal="100" zoomScaleSheetLayoutView="100" workbookViewId="0">
      <selection activeCell="D33" sqref="D33"/>
    </sheetView>
  </sheetViews>
  <sheetFormatPr defaultColWidth="11" defaultRowHeight="15.75"/>
  <cols>
    <col min="1" max="1" width="11.125" customWidth="1"/>
    <col min="2" max="2" width="22.375" customWidth="1"/>
    <col min="3" max="3" width="17.5" customWidth="1"/>
    <col min="4" max="4" width="15.125" style="2" customWidth="1"/>
    <col min="5" max="5" width="13" style="7" customWidth="1"/>
    <col min="6" max="6" width="19.625" style="21" customWidth="1"/>
    <col min="7" max="7" width="14.5" style="10" customWidth="1"/>
    <col min="8" max="8" width="9.5" style="10" hidden="1" customWidth="1"/>
    <col min="9" max="9" width="12.625" style="10" hidden="1" customWidth="1"/>
    <col min="10" max="10" width="13.375" hidden="1" customWidth="1"/>
    <col min="11" max="11" width="13.375" customWidth="1"/>
  </cols>
  <sheetData>
    <row r="1" spans="1:11" ht="27.95" customHeight="1">
      <c r="A1" s="246"/>
      <c r="B1" s="246"/>
      <c r="C1" s="246"/>
      <c r="D1" s="21"/>
      <c r="E1" s="246"/>
      <c r="F1" s="55"/>
      <c r="G1" s="279" t="s">
        <v>893</v>
      </c>
      <c r="H1" s="246"/>
      <c r="I1" s="246"/>
      <c r="J1" s="246"/>
      <c r="K1" s="246"/>
    </row>
    <row r="2" spans="1:11" ht="29.1" customHeight="1">
      <c r="A2" s="246"/>
      <c r="B2" s="246"/>
      <c r="C2" s="246"/>
      <c r="D2" s="21"/>
      <c r="E2" s="246"/>
      <c r="F2" s="55"/>
      <c r="G2" s="279" t="s">
        <v>891</v>
      </c>
      <c r="H2" s="246"/>
      <c r="I2" s="246"/>
      <c r="J2" s="246"/>
      <c r="K2" s="246"/>
    </row>
    <row r="3" spans="1:11" ht="30" customHeight="1">
      <c r="A3" s="53"/>
      <c r="B3" s="246"/>
      <c r="C3" s="54"/>
      <c r="D3" s="21"/>
      <c r="E3" s="246"/>
      <c r="F3" s="55"/>
      <c r="G3" s="279" t="s">
        <v>892</v>
      </c>
      <c r="H3" s="246"/>
      <c r="I3" s="246"/>
      <c r="J3" s="246"/>
      <c r="K3" s="246"/>
    </row>
    <row r="4" spans="1:11" ht="18" customHeight="1" thickBot="1">
      <c r="A4" s="153"/>
      <c r="B4" s="246"/>
      <c r="C4" s="54"/>
      <c r="D4" s="21"/>
      <c r="E4" s="246"/>
      <c r="F4" s="55"/>
      <c r="G4" s="283" t="s">
        <v>895</v>
      </c>
      <c r="H4" s="283"/>
      <c r="I4" s="283"/>
      <c r="J4" s="283"/>
      <c r="K4" s="283"/>
    </row>
    <row r="5" spans="1:11" ht="3" customHeight="1" thickBot="1"/>
    <row r="6" spans="1:11" s="1" customFormat="1" ht="30.95" customHeight="1" thickBot="1">
      <c r="A6" s="310" t="s">
        <v>109</v>
      </c>
      <c r="B6" s="311"/>
      <c r="C6" s="311"/>
      <c r="D6" s="311"/>
      <c r="E6" s="311"/>
      <c r="F6" s="311"/>
      <c r="G6" s="311"/>
      <c r="H6" s="311"/>
      <c r="I6" s="311"/>
      <c r="J6" s="311"/>
      <c r="K6" s="312"/>
    </row>
    <row r="7" spans="1:11" s="24" customFormat="1" ht="69.95" customHeight="1" thickBot="1">
      <c r="A7" s="22" t="s">
        <v>2</v>
      </c>
      <c r="B7" s="22" t="s">
        <v>3</v>
      </c>
      <c r="C7" s="22" t="s">
        <v>689</v>
      </c>
      <c r="D7" s="22" t="s">
        <v>868</v>
      </c>
      <c r="E7" s="22" t="s">
        <v>4</v>
      </c>
      <c r="F7" s="22" t="s">
        <v>224</v>
      </c>
      <c r="G7" s="22" t="s">
        <v>227</v>
      </c>
      <c r="H7" s="22" t="s">
        <v>228</v>
      </c>
      <c r="I7" s="22" t="s">
        <v>229</v>
      </c>
      <c r="J7" s="23" t="s">
        <v>800</v>
      </c>
      <c r="K7" s="23" t="s">
        <v>800</v>
      </c>
    </row>
    <row r="8" spans="1:11" s="7" customFormat="1" ht="50.1" customHeight="1">
      <c r="A8" s="325" t="s">
        <v>110</v>
      </c>
      <c r="B8" s="284"/>
      <c r="C8" s="284" t="s">
        <v>116</v>
      </c>
      <c r="D8" s="327" t="s">
        <v>877</v>
      </c>
      <c r="E8" s="5" t="s">
        <v>6</v>
      </c>
      <c r="F8" s="286" t="s">
        <v>266</v>
      </c>
      <c r="G8" s="284" t="s">
        <v>246</v>
      </c>
      <c r="H8" s="284"/>
      <c r="I8" s="284"/>
      <c r="J8" s="302">
        <v>1920</v>
      </c>
      <c r="K8" s="292">
        <f>J8*курс!B2</f>
        <v>55680</v>
      </c>
    </row>
    <row r="9" spans="1:11" s="7" customFormat="1" ht="50.1" customHeight="1" thickBot="1">
      <c r="A9" s="326"/>
      <c r="B9" s="285"/>
      <c r="C9" s="285"/>
      <c r="D9" s="328"/>
      <c r="E9" s="6" t="s">
        <v>60</v>
      </c>
      <c r="F9" s="287"/>
      <c r="G9" s="285"/>
      <c r="H9" s="285"/>
      <c r="I9" s="285"/>
      <c r="J9" s="303"/>
      <c r="K9" s="296"/>
    </row>
    <row r="10" spans="1:11" s="7" customFormat="1" ht="50.1" customHeight="1">
      <c r="A10" s="284" t="s">
        <v>741</v>
      </c>
      <c r="B10" s="284"/>
      <c r="C10" s="284" t="s">
        <v>117</v>
      </c>
      <c r="D10" s="286" t="s">
        <v>877</v>
      </c>
      <c r="E10" s="5" t="s">
        <v>6</v>
      </c>
      <c r="F10" s="286" t="s">
        <v>266</v>
      </c>
      <c r="G10" s="284" t="s">
        <v>246</v>
      </c>
      <c r="H10" s="284"/>
      <c r="I10" s="284"/>
      <c r="J10" s="302">
        <v>2700</v>
      </c>
      <c r="K10" s="292">
        <f>J10*курс!B2</f>
        <v>78300</v>
      </c>
    </row>
    <row r="11" spans="1:11" s="7" customFormat="1" ht="50.1" customHeight="1" thickBot="1">
      <c r="A11" s="285"/>
      <c r="B11" s="285"/>
      <c r="C11" s="285"/>
      <c r="D11" s="287"/>
      <c r="E11" s="6" t="s">
        <v>60</v>
      </c>
      <c r="F11" s="287"/>
      <c r="G11" s="285"/>
      <c r="H11" s="285"/>
      <c r="I11" s="285"/>
      <c r="J11" s="303"/>
      <c r="K11" s="296"/>
    </row>
    <row r="12" spans="1:11" s="142" customFormat="1" ht="50.1" customHeight="1">
      <c r="A12" s="284" t="s">
        <v>111</v>
      </c>
      <c r="B12" s="284"/>
      <c r="C12" s="284" t="s">
        <v>117</v>
      </c>
      <c r="D12" s="286" t="s">
        <v>877</v>
      </c>
      <c r="E12" s="5" t="s">
        <v>6</v>
      </c>
      <c r="F12" s="286" t="s">
        <v>266</v>
      </c>
      <c r="G12" s="284" t="s">
        <v>246</v>
      </c>
      <c r="H12" s="139"/>
      <c r="I12" s="139"/>
      <c r="J12" s="302">
        <v>2700</v>
      </c>
      <c r="K12" s="292">
        <f>J12*курс!B2</f>
        <v>78300</v>
      </c>
    </row>
    <row r="13" spans="1:11" s="142" customFormat="1" ht="50.1" customHeight="1" thickBot="1">
      <c r="A13" s="285"/>
      <c r="B13" s="285"/>
      <c r="C13" s="285"/>
      <c r="D13" s="287"/>
      <c r="E13" s="138" t="s">
        <v>60</v>
      </c>
      <c r="F13" s="287"/>
      <c r="G13" s="285"/>
      <c r="H13" s="139"/>
      <c r="I13" s="139"/>
      <c r="J13" s="303"/>
      <c r="K13" s="296"/>
    </row>
    <row r="14" spans="1:11" s="7" customFormat="1" ht="50.1" customHeight="1">
      <c r="A14" s="284" t="s">
        <v>112</v>
      </c>
      <c r="B14" s="335"/>
      <c r="C14" s="286" t="s">
        <v>118</v>
      </c>
      <c r="D14" s="284" t="s">
        <v>878</v>
      </c>
      <c r="E14" s="5" t="s">
        <v>6</v>
      </c>
      <c r="F14" s="286" t="s">
        <v>266</v>
      </c>
      <c r="G14" s="284" t="s">
        <v>246</v>
      </c>
      <c r="H14" s="284"/>
      <c r="I14" s="284"/>
      <c r="J14" s="302">
        <v>4200</v>
      </c>
      <c r="K14" s="292">
        <f>J14*курс!B2</f>
        <v>121800</v>
      </c>
    </row>
    <row r="15" spans="1:11" s="7" customFormat="1" ht="50.1" customHeight="1" thickBot="1">
      <c r="A15" s="285"/>
      <c r="B15" s="335"/>
      <c r="C15" s="287"/>
      <c r="D15" s="285"/>
      <c r="E15" s="7" t="s">
        <v>60</v>
      </c>
      <c r="F15" s="287"/>
      <c r="G15" s="285"/>
      <c r="H15" s="285"/>
      <c r="I15" s="285"/>
      <c r="J15" s="303"/>
      <c r="K15" s="296"/>
    </row>
    <row r="16" spans="1:11" s="7" customFormat="1" ht="50.1" customHeight="1">
      <c r="A16" s="284" t="s">
        <v>113</v>
      </c>
      <c r="B16" s="284"/>
      <c r="C16" s="284" t="s">
        <v>262</v>
      </c>
      <c r="D16" s="284" t="s">
        <v>877</v>
      </c>
      <c r="E16" s="5" t="s">
        <v>6</v>
      </c>
      <c r="F16" s="286" t="s">
        <v>266</v>
      </c>
      <c r="G16" s="284" t="s">
        <v>246</v>
      </c>
      <c r="H16" s="284"/>
      <c r="I16" s="284"/>
      <c r="J16" s="336">
        <v>10185</v>
      </c>
      <c r="K16" s="292">
        <f>J16*курс!B2</f>
        <v>295365</v>
      </c>
    </row>
    <row r="17" spans="1:11" s="7" customFormat="1" ht="50.1" customHeight="1" thickBot="1">
      <c r="A17" s="285"/>
      <c r="B17" s="285"/>
      <c r="C17" s="285"/>
      <c r="D17" s="285"/>
      <c r="E17" s="6" t="s">
        <v>60</v>
      </c>
      <c r="F17" s="287"/>
      <c r="G17" s="285"/>
      <c r="H17" s="285"/>
      <c r="I17" s="285"/>
      <c r="J17" s="337"/>
      <c r="K17" s="296"/>
    </row>
    <row r="18" spans="1:11" s="7" customFormat="1" ht="50.1" customHeight="1">
      <c r="A18" s="284" t="s">
        <v>114</v>
      </c>
      <c r="B18" s="284"/>
      <c r="C18" s="284" t="s">
        <v>119</v>
      </c>
      <c r="D18" s="284" t="s">
        <v>878</v>
      </c>
      <c r="E18" s="5" t="s">
        <v>6</v>
      </c>
      <c r="F18" s="286" t="s">
        <v>260</v>
      </c>
      <c r="G18" s="284" t="s">
        <v>246</v>
      </c>
      <c r="H18" s="284"/>
      <c r="I18" s="284"/>
      <c r="J18" s="302">
        <v>3900</v>
      </c>
      <c r="K18" s="292">
        <f>J18*курс!B2</f>
        <v>113100</v>
      </c>
    </row>
    <row r="19" spans="1:11" s="7" customFormat="1" ht="50.1" customHeight="1" thickBot="1">
      <c r="A19" s="285"/>
      <c r="B19" s="285"/>
      <c r="C19" s="285"/>
      <c r="D19" s="285"/>
      <c r="E19" s="6" t="s">
        <v>60</v>
      </c>
      <c r="F19" s="287"/>
      <c r="G19" s="285"/>
      <c r="H19" s="285"/>
      <c r="I19" s="285"/>
      <c r="J19" s="303"/>
      <c r="K19" s="296"/>
    </row>
    <row r="20" spans="1:11" s="7" customFormat="1" ht="50.1" customHeight="1">
      <c r="A20" s="284" t="s">
        <v>115</v>
      </c>
      <c r="B20" s="284"/>
      <c r="C20" s="284" t="s">
        <v>120</v>
      </c>
      <c r="D20" s="284" t="s">
        <v>878</v>
      </c>
      <c r="E20" s="5" t="s">
        <v>6</v>
      </c>
      <c r="F20" s="286" t="s">
        <v>248</v>
      </c>
      <c r="G20" s="284" t="s">
        <v>246</v>
      </c>
      <c r="H20" s="284"/>
      <c r="I20" s="284"/>
      <c r="J20" s="302">
        <v>8000</v>
      </c>
      <c r="K20" s="292">
        <f>J20*курс!B2</f>
        <v>232000</v>
      </c>
    </row>
    <row r="21" spans="1:11" s="7" customFormat="1" ht="50.1" customHeight="1" thickBot="1">
      <c r="A21" s="285"/>
      <c r="B21" s="285"/>
      <c r="C21" s="285"/>
      <c r="D21" s="285"/>
      <c r="E21" s="6" t="s">
        <v>60</v>
      </c>
      <c r="F21" s="287"/>
      <c r="G21" s="285"/>
      <c r="H21" s="285"/>
      <c r="I21" s="285"/>
      <c r="J21" s="303"/>
      <c r="K21" s="296"/>
    </row>
    <row r="22" spans="1:11" ht="27.95" customHeight="1">
      <c r="A22" s="246"/>
      <c r="B22" s="246"/>
      <c r="C22" s="246"/>
      <c r="D22" s="21"/>
      <c r="E22" s="246"/>
      <c r="F22" s="55"/>
      <c r="G22" s="279" t="s">
        <v>893</v>
      </c>
      <c r="H22" s="246"/>
      <c r="I22" s="246"/>
      <c r="J22" s="246"/>
      <c r="K22" s="246"/>
    </row>
    <row r="23" spans="1:11" ht="29.1" customHeight="1">
      <c r="A23" s="246"/>
      <c r="B23" s="246"/>
      <c r="C23" s="246"/>
      <c r="D23" s="21"/>
      <c r="E23" s="246"/>
      <c r="F23" s="55"/>
      <c r="G23" s="279" t="s">
        <v>891</v>
      </c>
      <c r="H23" s="246"/>
      <c r="I23" s="246"/>
      <c r="J23" s="246"/>
      <c r="K23" s="246"/>
    </row>
    <row r="24" spans="1:11" ht="30" customHeight="1">
      <c r="A24" s="53"/>
      <c r="B24" s="246"/>
      <c r="C24" s="54"/>
      <c r="D24" s="21"/>
      <c r="E24" s="246"/>
      <c r="F24" s="55"/>
      <c r="G24" s="279" t="s">
        <v>892</v>
      </c>
      <c r="H24" s="246"/>
      <c r="I24" s="246"/>
      <c r="J24" s="246"/>
      <c r="K24" s="246"/>
    </row>
    <row r="25" spans="1:11" ht="18" customHeight="1" thickBot="1">
      <c r="A25" s="153"/>
      <c r="B25" s="246"/>
      <c r="C25" s="54"/>
      <c r="D25" s="21"/>
      <c r="E25" s="246"/>
      <c r="F25" s="55"/>
      <c r="G25" s="283" t="s">
        <v>895</v>
      </c>
      <c r="H25" s="283"/>
      <c r="I25" s="283"/>
      <c r="J25" s="283"/>
      <c r="K25" s="283"/>
    </row>
  </sheetData>
  <sheetProtection algorithmName="SHA-512" hashValue="/RQlbq8KjxRJOfg/L3kRkHuaoBp/RMuhCP1eM4WucIod+wn6P6TeDoWuoYqVNg+K48A3H4rSxhshw0Tz/FmO8A==" saltValue="IOBuAK0rIZB2gBU6T34bBw==" spinCount="100000" sheet="1" objects="1" scenarios="1"/>
  <mergeCells count="71">
    <mergeCell ref="J20:J21"/>
    <mergeCell ref="J10:J11"/>
    <mergeCell ref="J12:J13"/>
    <mergeCell ref="J14:J15"/>
    <mergeCell ref="J16:J17"/>
    <mergeCell ref="J18:J19"/>
    <mergeCell ref="G4:K4"/>
    <mergeCell ref="I16:I17"/>
    <mergeCell ref="K20:K21"/>
    <mergeCell ref="K18:K19"/>
    <mergeCell ref="K16:K17"/>
    <mergeCell ref="I10:I11"/>
    <mergeCell ref="K10:K11"/>
    <mergeCell ref="K14:K15"/>
    <mergeCell ref="I14:I15"/>
    <mergeCell ref="A6:K6"/>
    <mergeCell ref="A8:A9"/>
    <mergeCell ref="B8:B9"/>
    <mergeCell ref="C8:C9"/>
    <mergeCell ref="D8:D9"/>
    <mergeCell ref="K8:K9"/>
    <mergeCell ref="F8:F9"/>
    <mergeCell ref="I8:I9"/>
    <mergeCell ref="J8:J9"/>
    <mergeCell ref="F10:F11"/>
    <mergeCell ref="G8:G9"/>
    <mergeCell ref="G10:G11"/>
    <mergeCell ref="H8:H9"/>
    <mergeCell ref="H10:H11"/>
    <mergeCell ref="A16:A17"/>
    <mergeCell ref="A10:A11"/>
    <mergeCell ref="B10:B11"/>
    <mergeCell ref="C10:C11"/>
    <mergeCell ref="D10:D11"/>
    <mergeCell ref="A14:A15"/>
    <mergeCell ref="B14:B15"/>
    <mergeCell ref="C14:C15"/>
    <mergeCell ref="D14:D15"/>
    <mergeCell ref="B16:B17"/>
    <mergeCell ref="C16:C17"/>
    <mergeCell ref="D16:D17"/>
    <mergeCell ref="A12:A13"/>
    <mergeCell ref="B12:B13"/>
    <mergeCell ref="C12:C13"/>
    <mergeCell ref="D12:D13"/>
    <mergeCell ref="H18:H19"/>
    <mergeCell ref="I18:I19"/>
    <mergeCell ref="F12:F13"/>
    <mergeCell ref="G12:G13"/>
    <mergeCell ref="F14:F15"/>
    <mergeCell ref="F16:F17"/>
    <mergeCell ref="G14:G15"/>
    <mergeCell ref="G16:G17"/>
    <mergeCell ref="H14:H15"/>
    <mergeCell ref="H16:H17"/>
    <mergeCell ref="G25:K25"/>
    <mergeCell ref="K12:K13"/>
    <mergeCell ref="A20:A21"/>
    <mergeCell ref="B20:B21"/>
    <mergeCell ref="C20:C21"/>
    <mergeCell ref="D20:D21"/>
    <mergeCell ref="F20:F21"/>
    <mergeCell ref="G20:G21"/>
    <mergeCell ref="H20:H21"/>
    <mergeCell ref="I20:I21"/>
    <mergeCell ref="A18:A19"/>
    <mergeCell ref="B18:B19"/>
    <mergeCell ref="C18:C19"/>
    <mergeCell ref="D18:D19"/>
    <mergeCell ref="F18:F19"/>
    <mergeCell ref="G18:G19"/>
  </mergeCells>
  <pageMargins left="0.25" right="0.25" top="0.75" bottom="0.75" header="0.3" footer="0.3"/>
  <pageSetup paperSize="9" scale="71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24C1B-956F-8C4C-B146-AA30CCFB7A6F}">
  <sheetPr>
    <tabColor theme="0"/>
    <pageSetUpPr fitToPage="1"/>
  </sheetPr>
  <dimension ref="A1:K55"/>
  <sheetViews>
    <sheetView view="pageBreakPreview" zoomScaleNormal="100" zoomScaleSheetLayoutView="100" workbookViewId="0">
      <selection activeCell="A52" sqref="A52:XFD55"/>
    </sheetView>
  </sheetViews>
  <sheetFormatPr defaultColWidth="11" defaultRowHeight="15.75"/>
  <cols>
    <col min="1" max="1" width="13.875" customWidth="1"/>
    <col min="2" max="2" width="20" customWidth="1"/>
    <col min="3" max="3" width="16.125" customWidth="1"/>
    <col min="4" max="4" width="18" style="2" customWidth="1"/>
    <col min="5" max="5" width="10.375" customWidth="1"/>
    <col min="6" max="6" width="19.625" style="10" customWidth="1"/>
    <col min="7" max="7" width="14.5" style="10" customWidth="1"/>
    <col min="8" max="8" width="9.5" style="10" hidden="1" customWidth="1"/>
    <col min="9" max="9" width="12.625" style="10" hidden="1" customWidth="1"/>
    <col min="10" max="10" width="19.125" hidden="1" customWidth="1"/>
    <col min="11" max="11" width="19.125" customWidth="1"/>
  </cols>
  <sheetData>
    <row r="1" spans="1:11" ht="27.95" customHeight="1">
      <c r="A1" s="246"/>
      <c r="B1" s="246"/>
      <c r="C1" s="246"/>
      <c r="D1" s="21"/>
      <c r="E1" s="246"/>
      <c r="F1" s="55"/>
      <c r="G1" s="279" t="s">
        <v>893</v>
      </c>
      <c r="H1" s="246"/>
      <c r="I1" s="246"/>
      <c r="J1" s="246"/>
      <c r="K1" s="246"/>
    </row>
    <row r="2" spans="1:11" ht="29.1" customHeight="1">
      <c r="A2" s="246"/>
      <c r="B2" s="246"/>
      <c r="C2" s="246"/>
      <c r="D2" s="21"/>
      <c r="E2" s="246"/>
      <c r="F2" s="55"/>
      <c r="G2" s="279" t="s">
        <v>891</v>
      </c>
      <c r="H2" s="246"/>
      <c r="I2" s="246"/>
      <c r="J2" s="246"/>
      <c r="K2" s="246"/>
    </row>
    <row r="3" spans="1:11" ht="30" customHeight="1">
      <c r="A3" s="53"/>
      <c r="B3" s="246"/>
      <c r="C3" s="54"/>
      <c r="D3" s="21"/>
      <c r="E3" s="246"/>
      <c r="F3" s="55"/>
      <c r="G3" s="279" t="s">
        <v>892</v>
      </c>
      <c r="H3" s="246"/>
      <c r="I3" s="246"/>
      <c r="J3" s="246"/>
      <c r="K3" s="246"/>
    </row>
    <row r="4" spans="1:11" ht="18" customHeight="1" thickBot="1">
      <c r="A4" s="153"/>
      <c r="B4" s="246"/>
      <c r="C4" s="54"/>
      <c r="D4" s="21"/>
      <c r="E4" s="246"/>
      <c r="F4" s="55"/>
      <c r="G4" s="283" t="s">
        <v>895</v>
      </c>
      <c r="H4" s="283"/>
      <c r="I4" s="283"/>
      <c r="J4" s="283"/>
      <c r="K4" s="283"/>
    </row>
    <row r="5" spans="1:11" ht="8.1" customHeight="1" thickBot="1">
      <c r="F5"/>
      <c r="G5"/>
      <c r="H5"/>
      <c r="I5"/>
    </row>
    <row r="6" spans="1:11" s="1" customFormat="1" ht="30.95" customHeight="1" thickBot="1">
      <c r="A6" s="340" t="s">
        <v>328</v>
      </c>
      <c r="B6" s="341"/>
      <c r="C6" s="341"/>
      <c r="D6" s="341"/>
      <c r="E6" s="341"/>
      <c r="F6" s="341"/>
      <c r="G6" s="341"/>
      <c r="H6" s="341"/>
      <c r="I6" s="341"/>
      <c r="J6" s="341"/>
      <c r="K6" s="342"/>
    </row>
    <row r="7" spans="1:11" s="28" customFormat="1" ht="69.95" customHeight="1" thickBot="1">
      <c r="A7" s="25" t="s">
        <v>2</v>
      </c>
      <c r="B7" s="25" t="s">
        <v>3</v>
      </c>
      <c r="C7" s="25" t="s">
        <v>689</v>
      </c>
      <c r="D7" s="25" t="s">
        <v>868</v>
      </c>
      <c r="E7" s="25" t="s">
        <v>4</v>
      </c>
      <c r="F7" s="26" t="s">
        <v>224</v>
      </c>
      <c r="G7" s="26" t="s">
        <v>227</v>
      </c>
      <c r="H7" s="26" t="s">
        <v>228</v>
      </c>
      <c r="I7" s="26" t="s">
        <v>229</v>
      </c>
      <c r="J7" s="27" t="s">
        <v>74</v>
      </c>
      <c r="K7" s="27" t="s">
        <v>800</v>
      </c>
    </row>
    <row r="8" spans="1:11" s="7" customFormat="1" ht="50.1" customHeight="1">
      <c r="A8" s="325" t="s">
        <v>29</v>
      </c>
      <c r="B8" s="284"/>
      <c r="C8" s="284" t="s">
        <v>252</v>
      </c>
      <c r="D8" s="327" t="s">
        <v>879</v>
      </c>
      <c r="E8" s="5" t="s">
        <v>6</v>
      </c>
      <c r="F8" s="284" t="s">
        <v>231</v>
      </c>
      <c r="G8" s="284" t="s">
        <v>230</v>
      </c>
      <c r="H8" s="284" t="s">
        <v>232</v>
      </c>
      <c r="I8" s="284"/>
      <c r="J8" s="302">
        <v>90</v>
      </c>
      <c r="K8" s="292">
        <f>J8*курс!B2</f>
        <v>2610</v>
      </c>
    </row>
    <row r="9" spans="1:11" s="7" customFormat="1" ht="50.1" customHeight="1" thickBot="1">
      <c r="A9" s="326"/>
      <c r="B9" s="285"/>
      <c r="C9" s="285"/>
      <c r="D9" s="328"/>
      <c r="E9" s="6" t="s">
        <v>60</v>
      </c>
      <c r="F9" s="285"/>
      <c r="G9" s="285"/>
      <c r="H9" s="285"/>
      <c r="I9" s="285"/>
      <c r="J9" s="303"/>
      <c r="K9" s="296"/>
    </row>
    <row r="10" spans="1:11" s="10" customFormat="1" ht="50.1" customHeight="1">
      <c r="A10" s="329" t="s">
        <v>236</v>
      </c>
      <c r="B10" s="329"/>
      <c r="C10" s="329" t="s">
        <v>256</v>
      </c>
      <c r="D10" s="329" t="s">
        <v>879</v>
      </c>
      <c r="E10" s="5" t="s">
        <v>6</v>
      </c>
      <c r="F10" s="284" t="s">
        <v>231</v>
      </c>
      <c r="G10" s="284" t="s">
        <v>230</v>
      </c>
      <c r="H10" s="284" t="s">
        <v>232</v>
      </c>
      <c r="I10" s="284"/>
      <c r="J10" s="302">
        <v>60</v>
      </c>
      <c r="K10" s="292">
        <f>J10*курс!B2</f>
        <v>1740</v>
      </c>
    </row>
    <row r="11" spans="1:11" s="10" customFormat="1" ht="50.1" customHeight="1" thickBot="1">
      <c r="A11" s="330"/>
      <c r="B11" s="330"/>
      <c r="C11" s="330"/>
      <c r="D11" s="330"/>
      <c r="E11" s="6" t="s">
        <v>60</v>
      </c>
      <c r="F11" s="285"/>
      <c r="G11" s="285"/>
      <c r="H11" s="285"/>
      <c r="I11" s="285"/>
      <c r="J11" s="303"/>
      <c r="K11" s="296"/>
    </row>
    <row r="12" spans="1:11" s="10" customFormat="1" ht="50.1" customHeight="1">
      <c r="A12" s="329" t="s">
        <v>237</v>
      </c>
      <c r="B12" s="329"/>
      <c r="C12" s="329" t="s">
        <v>257</v>
      </c>
      <c r="D12" s="329" t="s">
        <v>879</v>
      </c>
      <c r="E12" s="12" t="s">
        <v>6</v>
      </c>
      <c r="F12" s="284" t="s">
        <v>231</v>
      </c>
      <c r="G12" s="284" t="s">
        <v>230</v>
      </c>
      <c r="H12" s="284" t="s">
        <v>232</v>
      </c>
      <c r="I12" s="284"/>
      <c r="J12" s="336">
        <v>40</v>
      </c>
      <c r="K12" s="292">
        <f>J12*курс!B2</f>
        <v>1160</v>
      </c>
    </row>
    <row r="13" spans="1:11" s="10" customFormat="1" ht="50.1" customHeight="1" thickBot="1">
      <c r="A13" s="330"/>
      <c r="B13" s="330"/>
      <c r="C13" s="330"/>
      <c r="D13" s="330"/>
      <c r="E13" s="8" t="s">
        <v>60</v>
      </c>
      <c r="F13" s="285"/>
      <c r="G13" s="285"/>
      <c r="H13" s="285"/>
      <c r="I13" s="285"/>
      <c r="J13" s="337"/>
      <c r="K13" s="296"/>
    </row>
    <row r="14" spans="1:11" s="7" customFormat="1" ht="50.1" customHeight="1">
      <c r="A14" s="286" t="s">
        <v>28</v>
      </c>
      <c r="B14" s="286"/>
      <c r="C14" s="286" t="s">
        <v>38</v>
      </c>
      <c r="D14" s="286" t="s">
        <v>879</v>
      </c>
      <c r="E14" s="5" t="s">
        <v>6</v>
      </c>
      <c r="F14" s="286" t="s">
        <v>231</v>
      </c>
      <c r="G14" s="286" t="s">
        <v>230</v>
      </c>
      <c r="H14" s="286" t="s">
        <v>232</v>
      </c>
      <c r="I14" s="286"/>
      <c r="J14" s="302">
        <v>130</v>
      </c>
      <c r="K14" s="292">
        <f>J14*курс!B2</f>
        <v>3770</v>
      </c>
    </row>
    <row r="15" spans="1:11" s="7" customFormat="1" ht="50.1" customHeight="1" thickBot="1">
      <c r="A15" s="290"/>
      <c r="B15" s="290"/>
      <c r="C15" s="290"/>
      <c r="D15" s="290"/>
      <c r="E15" s="6" t="s">
        <v>60</v>
      </c>
      <c r="F15" s="287"/>
      <c r="G15" s="287"/>
      <c r="H15" s="287"/>
      <c r="I15" s="287"/>
      <c r="J15" s="316"/>
      <c r="K15" s="293"/>
    </row>
    <row r="16" spans="1:11" s="7" customFormat="1" ht="50.1" customHeight="1">
      <c r="A16" s="286" t="s">
        <v>638</v>
      </c>
      <c r="B16" s="286"/>
      <c r="C16" s="338" t="s">
        <v>306</v>
      </c>
      <c r="D16" s="286" t="s">
        <v>879</v>
      </c>
      <c r="E16" s="5" t="s">
        <v>6</v>
      </c>
      <c r="F16" s="286" t="s">
        <v>258</v>
      </c>
      <c r="G16" s="286" t="s">
        <v>230</v>
      </c>
      <c r="H16" s="286" t="s">
        <v>232</v>
      </c>
      <c r="I16" s="286"/>
      <c r="J16" s="302">
        <v>256</v>
      </c>
      <c r="K16" s="292">
        <f>J16*курс!B2</f>
        <v>7424</v>
      </c>
    </row>
    <row r="17" spans="1:11" s="7" customFormat="1" ht="69.95" customHeight="1" thickBot="1">
      <c r="A17" s="290"/>
      <c r="B17" s="290"/>
      <c r="C17" s="339"/>
      <c r="D17" s="290"/>
      <c r="E17" s="6" t="s">
        <v>60</v>
      </c>
      <c r="F17" s="287"/>
      <c r="G17" s="287"/>
      <c r="H17" s="287"/>
      <c r="I17" s="287"/>
      <c r="J17" s="316"/>
      <c r="K17" s="293"/>
    </row>
    <row r="18" spans="1:11" s="126" customFormat="1" ht="50.1" customHeight="1">
      <c r="A18" s="286" t="s">
        <v>639</v>
      </c>
      <c r="B18" s="286"/>
      <c r="C18" s="338" t="s">
        <v>632</v>
      </c>
      <c r="D18" s="286" t="s">
        <v>879</v>
      </c>
      <c r="E18" s="5" t="s">
        <v>6</v>
      </c>
      <c r="F18" s="286" t="s">
        <v>258</v>
      </c>
      <c r="G18" s="286" t="s">
        <v>230</v>
      </c>
      <c r="H18" s="286" t="s">
        <v>232</v>
      </c>
      <c r="I18" s="286"/>
      <c r="J18" s="302">
        <v>342</v>
      </c>
      <c r="K18" s="292">
        <f>J18*курс!B2</f>
        <v>9918</v>
      </c>
    </row>
    <row r="19" spans="1:11" s="126" customFormat="1" ht="69.95" customHeight="1" thickBot="1">
      <c r="A19" s="290"/>
      <c r="B19" s="290"/>
      <c r="C19" s="339"/>
      <c r="D19" s="290"/>
      <c r="E19" s="125" t="s">
        <v>60</v>
      </c>
      <c r="F19" s="287"/>
      <c r="G19" s="287"/>
      <c r="H19" s="287"/>
      <c r="I19" s="287"/>
      <c r="J19" s="316"/>
      <c r="K19" s="293"/>
    </row>
    <row r="20" spans="1:11" s="126" customFormat="1" ht="50.1" customHeight="1">
      <c r="A20" s="286" t="s">
        <v>640</v>
      </c>
      <c r="B20" s="286"/>
      <c r="C20" s="338" t="s">
        <v>633</v>
      </c>
      <c r="D20" s="286" t="s">
        <v>879</v>
      </c>
      <c r="E20" s="5" t="s">
        <v>6</v>
      </c>
      <c r="F20" s="286" t="s">
        <v>258</v>
      </c>
      <c r="G20" s="286" t="s">
        <v>230</v>
      </c>
      <c r="H20" s="286" t="s">
        <v>232</v>
      </c>
      <c r="I20" s="286"/>
      <c r="J20" s="302">
        <v>556</v>
      </c>
      <c r="K20" s="292">
        <f>J20*курс!B2</f>
        <v>16124</v>
      </c>
    </row>
    <row r="21" spans="1:11" s="126" customFormat="1" ht="69.95" customHeight="1" thickBot="1">
      <c r="A21" s="290"/>
      <c r="B21" s="290"/>
      <c r="C21" s="339"/>
      <c r="D21" s="290"/>
      <c r="E21" s="125" t="s">
        <v>60</v>
      </c>
      <c r="F21" s="287"/>
      <c r="G21" s="287"/>
      <c r="H21" s="287"/>
      <c r="I21" s="287"/>
      <c r="J21" s="316"/>
      <c r="K21" s="293"/>
    </row>
    <row r="22" spans="1:11" s="10" customFormat="1" ht="50.1" customHeight="1">
      <c r="A22" s="286" t="s">
        <v>233</v>
      </c>
      <c r="B22" s="286"/>
      <c r="C22" s="338" t="s">
        <v>303</v>
      </c>
      <c r="D22" s="286"/>
      <c r="E22" s="5" t="s">
        <v>6</v>
      </c>
      <c r="F22" s="286" t="s">
        <v>258</v>
      </c>
      <c r="G22" s="286" t="s">
        <v>230</v>
      </c>
      <c r="H22" s="286"/>
      <c r="I22" s="286"/>
      <c r="J22" s="338">
        <v>278</v>
      </c>
      <c r="K22" s="298">
        <f>J22*курс!B2</f>
        <v>8062</v>
      </c>
    </row>
    <row r="23" spans="1:11" s="10" customFormat="1" ht="50.1" customHeight="1" thickBot="1">
      <c r="A23" s="287"/>
      <c r="B23" s="287"/>
      <c r="C23" s="339"/>
      <c r="D23" s="287"/>
      <c r="E23" s="8" t="s">
        <v>60</v>
      </c>
      <c r="F23" s="287"/>
      <c r="G23" s="287"/>
      <c r="H23" s="287"/>
      <c r="I23" s="287"/>
      <c r="J23" s="339"/>
      <c r="K23" s="299"/>
    </row>
    <row r="24" spans="1:11" s="10" customFormat="1" ht="50.1" customHeight="1">
      <c r="A24" s="286" t="s">
        <v>234</v>
      </c>
      <c r="B24" s="286"/>
      <c r="C24" s="338" t="s">
        <v>304</v>
      </c>
      <c r="D24" s="286"/>
      <c r="E24" s="5" t="s">
        <v>6</v>
      </c>
      <c r="F24" s="286" t="s">
        <v>258</v>
      </c>
      <c r="G24" s="286" t="s">
        <v>230</v>
      </c>
      <c r="H24" s="286"/>
      <c r="I24" s="286"/>
      <c r="J24" s="321">
        <v>171</v>
      </c>
      <c r="K24" s="298">
        <f>J24*курс!B2</f>
        <v>4959</v>
      </c>
    </row>
    <row r="25" spans="1:11" s="10" customFormat="1" ht="50.1" customHeight="1" thickBot="1">
      <c r="A25" s="287"/>
      <c r="B25" s="287"/>
      <c r="C25" s="339"/>
      <c r="D25" s="287"/>
      <c r="E25" s="8" t="s">
        <v>60</v>
      </c>
      <c r="F25" s="287"/>
      <c r="G25" s="287"/>
      <c r="H25" s="287"/>
      <c r="I25" s="287"/>
      <c r="J25" s="322"/>
      <c r="K25" s="299"/>
    </row>
    <row r="26" spans="1:11" s="10" customFormat="1" ht="50.1" customHeight="1">
      <c r="A26" s="286" t="s">
        <v>235</v>
      </c>
      <c r="B26" s="286"/>
      <c r="C26" s="338" t="s">
        <v>305</v>
      </c>
      <c r="D26" s="286"/>
      <c r="E26" s="5" t="s">
        <v>6</v>
      </c>
      <c r="F26" s="286" t="s">
        <v>253</v>
      </c>
      <c r="G26" s="286" t="s">
        <v>230</v>
      </c>
      <c r="H26" s="286"/>
      <c r="I26" s="286"/>
      <c r="J26" s="321">
        <v>128</v>
      </c>
      <c r="K26" s="298">
        <f>J26*курс!B2</f>
        <v>3712</v>
      </c>
    </row>
    <row r="27" spans="1:11" s="10" customFormat="1" ht="50.1" customHeight="1" thickBot="1">
      <c r="A27" s="287"/>
      <c r="B27" s="287"/>
      <c r="C27" s="339"/>
      <c r="D27" s="287"/>
      <c r="E27" s="8" t="s">
        <v>60</v>
      </c>
      <c r="F27" s="287"/>
      <c r="G27" s="287"/>
      <c r="H27" s="287"/>
      <c r="I27" s="287"/>
      <c r="J27" s="322"/>
      <c r="K27" s="299"/>
    </row>
    <row r="28" spans="1:11" s="7" customFormat="1" ht="50.1" customHeight="1">
      <c r="A28" s="286" t="s">
        <v>30</v>
      </c>
      <c r="B28" s="286"/>
      <c r="C28" s="286" t="s">
        <v>39</v>
      </c>
      <c r="D28" s="286" t="s">
        <v>879</v>
      </c>
      <c r="E28" s="5" t="s">
        <v>6</v>
      </c>
      <c r="F28" s="286" t="s">
        <v>253</v>
      </c>
      <c r="G28" s="286" t="s">
        <v>230</v>
      </c>
      <c r="H28" s="286"/>
      <c r="I28" s="286"/>
      <c r="J28" s="302">
        <v>200</v>
      </c>
      <c r="K28" s="292">
        <f>J28*курс!B2</f>
        <v>5800</v>
      </c>
    </row>
    <row r="29" spans="1:11" s="7" customFormat="1" ht="50.1" customHeight="1" thickBot="1">
      <c r="A29" s="290"/>
      <c r="B29" s="290"/>
      <c r="C29" s="290"/>
      <c r="D29" s="290"/>
      <c r="E29" s="6" t="s">
        <v>60</v>
      </c>
      <c r="F29" s="287"/>
      <c r="G29" s="287"/>
      <c r="H29" s="287"/>
      <c r="I29" s="287"/>
      <c r="J29" s="316"/>
      <c r="K29" s="293"/>
    </row>
    <row r="30" spans="1:11" s="7" customFormat="1" ht="50.1" customHeight="1">
      <c r="A30" s="286" t="s">
        <v>31</v>
      </c>
      <c r="B30" s="286"/>
      <c r="C30" s="286" t="s">
        <v>40</v>
      </c>
      <c r="D30" s="286" t="s">
        <v>879</v>
      </c>
      <c r="E30" s="5" t="s">
        <v>6</v>
      </c>
      <c r="F30" s="338" t="s">
        <v>301</v>
      </c>
      <c r="G30" s="286" t="s">
        <v>230</v>
      </c>
      <c r="H30" s="286"/>
      <c r="I30" s="286"/>
      <c r="J30" s="302">
        <v>300</v>
      </c>
      <c r="K30" s="292">
        <f>J30*курс!B2</f>
        <v>8700</v>
      </c>
    </row>
    <row r="31" spans="1:11" s="7" customFormat="1" ht="50.1" customHeight="1" thickBot="1">
      <c r="A31" s="287"/>
      <c r="B31" s="287"/>
      <c r="C31" s="287"/>
      <c r="D31" s="287"/>
      <c r="E31" s="6" t="s">
        <v>60</v>
      </c>
      <c r="F31" s="339"/>
      <c r="G31" s="287"/>
      <c r="H31" s="287"/>
      <c r="I31" s="287"/>
      <c r="J31" s="303"/>
      <c r="K31" s="296"/>
    </row>
    <row r="32" spans="1:11" s="7" customFormat="1" ht="50.1" customHeight="1">
      <c r="A32" s="286" t="s">
        <v>32</v>
      </c>
      <c r="B32" s="286"/>
      <c r="C32" s="286" t="s">
        <v>41</v>
      </c>
      <c r="D32" s="286" t="s">
        <v>879</v>
      </c>
      <c r="E32" s="5" t="s">
        <v>6</v>
      </c>
      <c r="F32" s="286" t="s">
        <v>258</v>
      </c>
      <c r="G32" s="286" t="s">
        <v>230</v>
      </c>
      <c r="H32" s="286"/>
      <c r="I32" s="286"/>
      <c r="J32" s="302">
        <v>550</v>
      </c>
      <c r="K32" s="292">
        <f>J32*курс!B2</f>
        <v>15950</v>
      </c>
    </row>
    <row r="33" spans="1:11" s="7" customFormat="1" ht="50.1" customHeight="1" thickBot="1">
      <c r="A33" s="290"/>
      <c r="B33" s="290"/>
      <c r="C33" s="290"/>
      <c r="D33" s="290"/>
      <c r="E33" s="6" t="s">
        <v>60</v>
      </c>
      <c r="F33" s="287"/>
      <c r="G33" s="287"/>
      <c r="H33" s="287"/>
      <c r="I33" s="287"/>
      <c r="J33" s="316"/>
      <c r="K33" s="293"/>
    </row>
    <row r="34" spans="1:11" s="10" customFormat="1" ht="50.1" customHeight="1">
      <c r="A34" s="286" t="s">
        <v>238</v>
      </c>
      <c r="B34" s="286"/>
      <c r="C34" s="286" t="s">
        <v>242</v>
      </c>
      <c r="D34" s="286"/>
      <c r="E34" s="5" t="s">
        <v>6</v>
      </c>
      <c r="F34" s="286" t="s">
        <v>231</v>
      </c>
      <c r="G34" s="286" t="s">
        <v>230</v>
      </c>
      <c r="H34" s="286"/>
      <c r="I34" s="286"/>
      <c r="J34" s="321">
        <v>20</v>
      </c>
      <c r="K34" s="298">
        <f>J34*курс!B2</f>
        <v>580</v>
      </c>
    </row>
    <row r="35" spans="1:11" s="10" customFormat="1" ht="50.1" customHeight="1" thickBot="1">
      <c r="A35" s="287"/>
      <c r="B35" s="287"/>
      <c r="C35" s="287"/>
      <c r="D35" s="287"/>
      <c r="E35" s="6" t="s">
        <v>60</v>
      </c>
      <c r="F35" s="287"/>
      <c r="G35" s="287"/>
      <c r="H35" s="287"/>
      <c r="I35" s="287"/>
      <c r="J35" s="322"/>
      <c r="K35" s="299"/>
    </row>
    <row r="36" spans="1:11" s="10" customFormat="1" ht="50.1" customHeight="1">
      <c r="A36" s="290" t="s">
        <v>239</v>
      </c>
      <c r="B36" s="290"/>
      <c r="C36" s="290" t="s">
        <v>243</v>
      </c>
      <c r="D36" s="290"/>
      <c r="E36" s="5" t="s">
        <v>6</v>
      </c>
      <c r="F36" s="286" t="s">
        <v>231</v>
      </c>
      <c r="G36" s="286" t="s">
        <v>230</v>
      </c>
      <c r="H36" s="286"/>
      <c r="I36" s="286"/>
      <c r="J36" s="321">
        <v>27</v>
      </c>
      <c r="K36" s="298">
        <f>J36*курс!B2</f>
        <v>783</v>
      </c>
    </row>
    <row r="37" spans="1:11" s="10" customFormat="1" ht="50.1" customHeight="1" thickBot="1">
      <c r="A37" s="287"/>
      <c r="B37" s="287"/>
      <c r="C37" s="287"/>
      <c r="D37" s="287"/>
      <c r="E37" s="6" t="s">
        <v>60</v>
      </c>
      <c r="F37" s="287"/>
      <c r="G37" s="287"/>
      <c r="H37" s="287"/>
      <c r="I37" s="287"/>
      <c r="J37" s="322"/>
      <c r="K37" s="299"/>
    </row>
    <row r="38" spans="1:11" s="10" customFormat="1" ht="50.1" customHeight="1">
      <c r="A38" s="290" t="s">
        <v>240</v>
      </c>
      <c r="B38" s="290"/>
      <c r="C38" s="290" t="s">
        <v>244</v>
      </c>
      <c r="D38" s="290"/>
      <c r="E38" s="5" t="s">
        <v>6</v>
      </c>
      <c r="F38" s="286" t="s">
        <v>231</v>
      </c>
      <c r="G38" s="286" t="s">
        <v>230</v>
      </c>
      <c r="H38" s="286"/>
      <c r="I38" s="286"/>
      <c r="J38" s="321">
        <v>45</v>
      </c>
      <c r="K38" s="298">
        <f>J38*курс!B2</f>
        <v>1305</v>
      </c>
    </row>
    <row r="39" spans="1:11" s="10" customFormat="1" ht="50.1" customHeight="1" thickBot="1">
      <c r="A39" s="287"/>
      <c r="B39" s="287"/>
      <c r="C39" s="287"/>
      <c r="D39" s="287"/>
      <c r="E39" s="6" t="s">
        <v>60</v>
      </c>
      <c r="F39" s="287"/>
      <c r="G39" s="287"/>
      <c r="H39" s="287"/>
      <c r="I39" s="287"/>
      <c r="J39" s="322"/>
      <c r="K39" s="299"/>
    </row>
    <row r="40" spans="1:11" s="10" customFormat="1" ht="50.1" customHeight="1">
      <c r="A40" s="290" t="s">
        <v>241</v>
      </c>
      <c r="B40" s="290"/>
      <c r="C40" s="290" t="s">
        <v>245</v>
      </c>
      <c r="D40" s="290"/>
      <c r="E40" s="5" t="s">
        <v>6</v>
      </c>
      <c r="F40" s="286" t="s">
        <v>231</v>
      </c>
      <c r="G40" s="286" t="s">
        <v>230</v>
      </c>
      <c r="H40" s="286"/>
      <c r="I40" s="286"/>
      <c r="J40" s="321">
        <v>22</v>
      </c>
      <c r="K40" s="298">
        <f>J40*курс!B2</f>
        <v>638</v>
      </c>
    </row>
    <row r="41" spans="1:11" s="10" customFormat="1" ht="50.1" customHeight="1" thickBot="1">
      <c r="A41" s="287"/>
      <c r="B41" s="287"/>
      <c r="C41" s="287"/>
      <c r="D41" s="287"/>
      <c r="E41" s="8" t="s">
        <v>60</v>
      </c>
      <c r="F41" s="287"/>
      <c r="G41" s="287"/>
      <c r="H41" s="287"/>
      <c r="I41" s="287"/>
      <c r="J41" s="322"/>
      <c r="K41" s="299"/>
    </row>
    <row r="42" spans="1:11" s="7" customFormat="1" ht="50.1" customHeight="1">
      <c r="A42" s="286" t="s">
        <v>33</v>
      </c>
      <c r="B42" s="286"/>
      <c r="C42" s="286" t="s">
        <v>42</v>
      </c>
      <c r="D42" s="286" t="s">
        <v>879</v>
      </c>
      <c r="E42" s="9" t="s">
        <v>6</v>
      </c>
      <c r="F42" s="286" t="s">
        <v>253</v>
      </c>
      <c r="G42" s="286" t="s">
        <v>230</v>
      </c>
      <c r="H42" s="286"/>
      <c r="I42" s="286"/>
      <c r="J42" s="302">
        <v>150</v>
      </c>
      <c r="K42" s="292">
        <f>J42*курс!B2</f>
        <v>4350</v>
      </c>
    </row>
    <row r="43" spans="1:11" s="7" customFormat="1" ht="50.1" customHeight="1" thickBot="1">
      <c r="A43" s="290"/>
      <c r="B43" s="290"/>
      <c r="C43" s="290"/>
      <c r="D43" s="290"/>
      <c r="E43" s="6" t="s">
        <v>60</v>
      </c>
      <c r="F43" s="287"/>
      <c r="G43" s="287"/>
      <c r="H43" s="287"/>
      <c r="I43" s="287"/>
      <c r="J43" s="316"/>
      <c r="K43" s="293"/>
    </row>
    <row r="44" spans="1:11" s="7" customFormat="1" ht="50.1" customHeight="1">
      <c r="A44" s="286" t="s">
        <v>34</v>
      </c>
      <c r="B44" s="286"/>
      <c r="C44" s="286" t="s">
        <v>43</v>
      </c>
      <c r="D44" s="286" t="s">
        <v>879</v>
      </c>
      <c r="E44" s="5" t="s">
        <v>6</v>
      </c>
      <c r="F44" s="286" t="s">
        <v>253</v>
      </c>
      <c r="G44" s="284" t="s">
        <v>230</v>
      </c>
      <c r="H44" s="286"/>
      <c r="I44" s="286"/>
      <c r="J44" s="302">
        <v>170</v>
      </c>
      <c r="K44" s="292">
        <f>J44*курс!B2</f>
        <v>4930</v>
      </c>
    </row>
    <row r="45" spans="1:11" s="7" customFormat="1" ht="50.1" customHeight="1" thickBot="1">
      <c r="A45" s="290"/>
      <c r="B45" s="290"/>
      <c r="C45" s="290"/>
      <c r="D45" s="290"/>
      <c r="E45" s="6" t="s">
        <v>60</v>
      </c>
      <c r="F45" s="287"/>
      <c r="G45" s="285"/>
      <c r="H45" s="287"/>
      <c r="I45" s="287"/>
      <c r="J45" s="316"/>
      <c r="K45" s="293"/>
    </row>
    <row r="46" spans="1:11" s="7" customFormat="1" ht="50.1" customHeight="1">
      <c r="A46" s="286" t="s">
        <v>35</v>
      </c>
      <c r="B46" s="286"/>
      <c r="C46" s="286" t="s">
        <v>44</v>
      </c>
      <c r="D46" s="286" t="s">
        <v>879</v>
      </c>
      <c r="E46" s="5" t="s">
        <v>6</v>
      </c>
      <c r="F46" s="286" t="s">
        <v>231</v>
      </c>
      <c r="G46" s="284" t="s">
        <v>230</v>
      </c>
      <c r="H46" s="286"/>
      <c r="I46" s="286"/>
      <c r="J46" s="302">
        <v>120</v>
      </c>
      <c r="K46" s="292">
        <f>J46*курс!B2</f>
        <v>3480</v>
      </c>
    </row>
    <row r="47" spans="1:11" s="7" customFormat="1" ht="50.1" customHeight="1" thickBot="1">
      <c r="A47" s="290"/>
      <c r="B47" s="290"/>
      <c r="C47" s="290"/>
      <c r="D47" s="290"/>
      <c r="E47" s="6" t="s">
        <v>60</v>
      </c>
      <c r="F47" s="287"/>
      <c r="G47" s="285"/>
      <c r="H47" s="287"/>
      <c r="I47" s="287"/>
      <c r="J47" s="316"/>
      <c r="K47" s="293"/>
    </row>
    <row r="48" spans="1:11" s="7" customFormat="1" ht="50.1" customHeight="1">
      <c r="A48" s="286" t="s">
        <v>36</v>
      </c>
      <c r="B48" s="286"/>
      <c r="C48" s="286" t="s">
        <v>44</v>
      </c>
      <c r="D48" s="286" t="s">
        <v>879</v>
      </c>
      <c r="E48" s="5" t="s">
        <v>6</v>
      </c>
      <c r="F48" s="290" t="s">
        <v>231</v>
      </c>
      <c r="G48" s="291" t="s">
        <v>230</v>
      </c>
      <c r="H48" s="290"/>
      <c r="I48" s="290"/>
      <c r="J48" s="302">
        <v>120</v>
      </c>
      <c r="K48" s="292">
        <f>J48*курс!B2</f>
        <v>3480</v>
      </c>
    </row>
    <row r="49" spans="1:11" s="7" customFormat="1" ht="50.1" customHeight="1" thickBot="1">
      <c r="A49" s="290"/>
      <c r="B49" s="290"/>
      <c r="C49" s="290"/>
      <c r="D49" s="290"/>
      <c r="E49" s="6" t="s">
        <v>60</v>
      </c>
      <c r="F49" s="290"/>
      <c r="G49" s="291"/>
      <c r="H49" s="290"/>
      <c r="I49" s="290"/>
      <c r="J49" s="316"/>
      <c r="K49" s="293"/>
    </row>
    <row r="50" spans="1:11" s="7" customFormat="1" ht="50.1" customHeight="1">
      <c r="A50" s="286" t="s">
        <v>37</v>
      </c>
      <c r="B50" s="286"/>
      <c r="C50" s="338" t="s">
        <v>45</v>
      </c>
      <c r="D50" s="286" t="s">
        <v>879</v>
      </c>
      <c r="E50" s="5" t="s">
        <v>6</v>
      </c>
      <c r="F50" s="286" t="s">
        <v>357</v>
      </c>
      <c r="G50" s="284" t="s">
        <v>230</v>
      </c>
      <c r="H50" s="284"/>
      <c r="I50" s="284"/>
      <c r="J50" s="302">
        <v>289</v>
      </c>
      <c r="K50" s="292">
        <f>J50*курс!B2</f>
        <v>8381</v>
      </c>
    </row>
    <row r="51" spans="1:11" s="7" customFormat="1" ht="50.1" customHeight="1" thickBot="1">
      <c r="A51" s="287"/>
      <c r="B51" s="287"/>
      <c r="C51" s="339"/>
      <c r="D51" s="287"/>
      <c r="E51" s="6" t="s">
        <v>60</v>
      </c>
      <c r="F51" s="287"/>
      <c r="G51" s="285"/>
      <c r="H51" s="285"/>
      <c r="I51" s="285"/>
      <c r="J51" s="303"/>
      <c r="K51" s="296"/>
    </row>
    <row r="52" spans="1:11" ht="27.95" customHeight="1">
      <c r="A52" s="246"/>
      <c r="B52" s="246"/>
      <c r="C52" s="246"/>
      <c r="D52" s="21"/>
      <c r="E52" s="246"/>
      <c r="F52" s="55"/>
      <c r="G52" s="279" t="s">
        <v>893</v>
      </c>
      <c r="H52" s="246"/>
      <c r="I52" s="246"/>
      <c r="J52" s="246"/>
      <c r="K52" s="246"/>
    </row>
    <row r="53" spans="1:11" ht="29.1" customHeight="1">
      <c r="A53" s="246"/>
      <c r="B53" s="246"/>
      <c r="C53" s="246"/>
      <c r="D53" s="21"/>
      <c r="E53" s="246"/>
      <c r="F53" s="55"/>
      <c r="G53" s="279" t="s">
        <v>891</v>
      </c>
      <c r="H53" s="246"/>
      <c r="I53" s="246"/>
      <c r="J53" s="246"/>
      <c r="K53" s="246"/>
    </row>
    <row r="54" spans="1:11" ht="30" customHeight="1">
      <c r="A54" s="53"/>
      <c r="B54" s="246"/>
      <c r="C54" s="54"/>
      <c r="D54" s="21"/>
      <c r="E54" s="246"/>
      <c r="F54" s="55"/>
      <c r="G54" s="279" t="s">
        <v>892</v>
      </c>
      <c r="H54" s="246"/>
      <c r="I54" s="246"/>
      <c r="J54" s="246"/>
      <c r="K54" s="246"/>
    </row>
    <row r="55" spans="1:11" ht="18" customHeight="1" thickBot="1">
      <c r="A55" s="153"/>
      <c r="B55" s="246"/>
      <c r="C55" s="54"/>
      <c r="D55" s="21"/>
      <c r="E55" s="246"/>
      <c r="F55" s="55"/>
      <c r="G55" s="283" t="s">
        <v>895</v>
      </c>
      <c r="H55" s="283"/>
      <c r="I55" s="283"/>
      <c r="J55" s="283"/>
      <c r="K55" s="283"/>
    </row>
  </sheetData>
  <sheetProtection algorithmName="SHA-512" hashValue="ONbspfVa69MHBVW25QzBHxjGOCzqgaU+CpRI8x6GiRk2h8zp/AAmMIHiHC9G4QqNC32Nhb9NgjFaJxPJgpqqmg==" saltValue="Im3sXrnAQiHNmLKoOuyxoQ==" spinCount="100000" sheet="1" objects="1" scenarios="1"/>
  <mergeCells count="223">
    <mergeCell ref="J40:J41"/>
    <mergeCell ref="J42:J43"/>
    <mergeCell ref="J44:J45"/>
    <mergeCell ref="J46:J47"/>
    <mergeCell ref="J48:J49"/>
    <mergeCell ref="J50:J51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G4:K4"/>
    <mergeCell ref="I40:I41"/>
    <mergeCell ref="K40:K41"/>
    <mergeCell ref="A40:A41"/>
    <mergeCell ref="B40:B41"/>
    <mergeCell ref="C40:C41"/>
    <mergeCell ref="D40:D41"/>
    <mergeCell ref="F40:F41"/>
    <mergeCell ref="G40:G41"/>
    <mergeCell ref="H40:H41"/>
    <mergeCell ref="C16:C17"/>
    <mergeCell ref="D16:D17"/>
    <mergeCell ref="F34:F35"/>
    <mergeCell ref="H36:H37"/>
    <mergeCell ref="I36:I37"/>
    <mergeCell ref="K36:K37"/>
    <mergeCell ref="A36:A37"/>
    <mergeCell ref="B36:B37"/>
    <mergeCell ref="C36:C37"/>
    <mergeCell ref="D36:D37"/>
    <mergeCell ref="F36:F37"/>
    <mergeCell ref="G36:G37"/>
    <mergeCell ref="A16:A17"/>
    <mergeCell ref="B16:B17"/>
    <mergeCell ref="A28:A29"/>
    <mergeCell ref="B28:B29"/>
    <mergeCell ref="C28:C29"/>
    <mergeCell ref="D28:D29"/>
    <mergeCell ref="A22:A23"/>
    <mergeCell ref="B22:B23"/>
    <mergeCell ref="C22:C23"/>
    <mergeCell ref="D22:D23"/>
    <mergeCell ref="A26:A27"/>
    <mergeCell ref="B26:B27"/>
    <mergeCell ref="C26:C27"/>
    <mergeCell ref="D26:D27"/>
    <mergeCell ref="A24:A25"/>
    <mergeCell ref="B24:B25"/>
    <mergeCell ref="C24:C25"/>
    <mergeCell ref="D24:D25"/>
    <mergeCell ref="G10:G11"/>
    <mergeCell ref="H10:H11"/>
    <mergeCell ref="I10:I11"/>
    <mergeCell ref="K10:K11"/>
    <mergeCell ref="J10:J11"/>
    <mergeCell ref="J12:J13"/>
    <mergeCell ref="D10:D11"/>
    <mergeCell ref="F10:F11"/>
    <mergeCell ref="G12:G13"/>
    <mergeCell ref="K38:K39"/>
    <mergeCell ref="F38:F39"/>
    <mergeCell ref="G38:G39"/>
    <mergeCell ref="K26:K27"/>
    <mergeCell ref="H22:H23"/>
    <mergeCell ref="I22:I23"/>
    <mergeCell ref="K22:K23"/>
    <mergeCell ref="H24:H25"/>
    <mergeCell ref="I24:I25"/>
    <mergeCell ref="K24:K25"/>
    <mergeCell ref="G24:G25"/>
    <mergeCell ref="G34:G35"/>
    <mergeCell ref="I34:I35"/>
    <mergeCell ref="K34:K35"/>
    <mergeCell ref="J34:J35"/>
    <mergeCell ref="J36:J37"/>
    <mergeCell ref="J38:J39"/>
    <mergeCell ref="H50:H51"/>
    <mergeCell ref="I50:I51"/>
    <mergeCell ref="H16:H17"/>
    <mergeCell ref="H28:H29"/>
    <mergeCell ref="H30:H31"/>
    <mergeCell ref="H32:H33"/>
    <mergeCell ref="H42:H43"/>
    <mergeCell ref="H44:H45"/>
    <mergeCell ref="H46:H47"/>
    <mergeCell ref="H48:H49"/>
    <mergeCell ref="I16:I17"/>
    <mergeCell ref="I28:I29"/>
    <mergeCell ref="I30:I31"/>
    <mergeCell ref="I32:I33"/>
    <mergeCell ref="I42:I43"/>
    <mergeCell ref="I44:I45"/>
    <mergeCell ref="I46:I47"/>
    <mergeCell ref="I48:I49"/>
    <mergeCell ref="I38:I39"/>
    <mergeCell ref="H26:H27"/>
    <mergeCell ref="I26:I27"/>
    <mergeCell ref="H34:H35"/>
    <mergeCell ref="H38:H39"/>
    <mergeCell ref="F46:F47"/>
    <mergeCell ref="F48:F49"/>
    <mergeCell ref="F50:F51"/>
    <mergeCell ref="G50:G51"/>
    <mergeCell ref="F16:F17"/>
    <mergeCell ref="F28:F29"/>
    <mergeCell ref="F30:F31"/>
    <mergeCell ref="F32:F33"/>
    <mergeCell ref="F42:F43"/>
    <mergeCell ref="F22:F23"/>
    <mergeCell ref="F26:F27"/>
    <mergeCell ref="G16:G17"/>
    <mergeCell ref="G28:G29"/>
    <mergeCell ref="G48:G49"/>
    <mergeCell ref="G44:G45"/>
    <mergeCell ref="G46:G47"/>
    <mergeCell ref="G30:G31"/>
    <mergeCell ref="G32:G33"/>
    <mergeCell ref="G42:G43"/>
    <mergeCell ref="G22:G23"/>
    <mergeCell ref="G26:G27"/>
    <mergeCell ref="F24:F25"/>
    <mergeCell ref="F20:F21"/>
    <mergeCell ref="G14:G15"/>
    <mergeCell ref="A6:K6"/>
    <mergeCell ref="A8:A9"/>
    <mergeCell ref="B8:B9"/>
    <mergeCell ref="C8:C9"/>
    <mergeCell ref="D8:D9"/>
    <mergeCell ref="K8:K9"/>
    <mergeCell ref="F8:F9"/>
    <mergeCell ref="G8:G9"/>
    <mergeCell ref="H8:H9"/>
    <mergeCell ref="I8:I9"/>
    <mergeCell ref="J8:J9"/>
    <mergeCell ref="K14:K15"/>
    <mergeCell ref="H12:H13"/>
    <mergeCell ref="I12:I13"/>
    <mergeCell ref="K12:K13"/>
    <mergeCell ref="A12:A13"/>
    <mergeCell ref="B12:B13"/>
    <mergeCell ref="C12:C13"/>
    <mergeCell ref="D12:D13"/>
    <mergeCell ref="F12:F13"/>
    <mergeCell ref="A10:A11"/>
    <mergeCell ref="B10:B11"/>
    <mergeCell ref="C10:C11"/>
    <mergeCell ref="F44:F45"/>
    <mergeCell ref="H14:H15"/>
    <mergeCell ref="I14:I15"/>
    <mergeCell ref="A14:A15"/>
    <mergeCell ref="B14:B15"/>
    <mergeCell ref="C14:C15"/>
    <mergeCell ref="D14:D15"/>
    <mergeCell ref="J14:J15"/>
    <mergeCell ref="D30:D31"/>
    <mergeCell ref="A32:A33"/>
    <mergeCell ref="B32:B33"/>
    <mergeCell ref="C32:C33"/>
    <mergeCell ref="D32:D33"/>
    <mergeCell ref="A30:A31"/>
    <mergeCell ref="B30:B31"/>
    <mergeCell ref="C30:C31"/>
    <mergeCell ref="I20:I21"/>
    <mergeCell ref="A20:A21"/>
    <mergeCell ref="B20:B21"/>
    <mergeCell ref="C20:C21"/>
    <mergeCell ref="D20:D21"/>
    <mergeCell ref="A18:A19"/>
    <mergeCell ref="B18:B19"/>
    <mergeCell ref="F14:F15"/>
    <mergeCell ref="G20:G21"/>
    <mergeCell ref="H20:H21"/>
    <mergeCell ref="C44:C45"/>
    <mergeCell ref="D44:D45"/>
    <mergeCell ref="A46:A47"/>
    <mergeCell ref="B46:B47"/>
    <mergeCell ref="C46:C47"/>
    <mergeCell ref="D46:D47"/>
    <mergeCell ref="A48:A49"/>
    <mergeCell ref="B48:B49"/>
    <mergeCell ref="C48:C49"/>
    <mergeCell ref="D48:D49"/>
    <mergeCell ref="A42:A43"/>
    <mergeCell ref="B42:B43"/>
    <mergeCell ref="C42:C43"/>
    <mergeCell ref="D42:D43"/>
    <mergeCell ref="B34:B35"/>
    <mergeCell ref="A34:A35"/>
    <mergeCell ref="C34:C35"/>
    <mergeCell ref="D34:D35"/>
    <mergeCell ref="A38:A39"/>
    <mergeCell ref="B38:B39"/>
    <mergeCell ref="C38:C39"/>
    <mergeCell ref="D38:D39"/>
    <mergeCell ref="G55:K55"/>
    <mergeCell ref="K20:K21"/>
    <mergeCell ref="A50:A51"/>
    <mergeCell ref="B50:B51"/>
    <mergeCell ref="C50:C51"/>
    <mergeCell ref="D50:D51"/>
    <mergeCell ref="K16:K17"/>
    <mergeCell ref="K28:K29"/>
    <mergeCell ref="K30:K31"/>
    <mergeCell ref="K32:K33"/>
    <mergeCell ref="K42:K43"/>
    <mergeCell ref="K44:K45"/>
    <mergeCell ref="K46:K47"/>
    <mergeCell ref="K48:K49"/>
    <mergeCell ref="K50:K51"/>
    <mergeCell ref="A44:A45"/>
    <mergeCell ref="B44:B45"/>
    <mergeCell ref="C18:C19"/>
    <mergeCell ref="D18:D19"/>
    <mergeCell ref="F18:F19"/>
    <mergeCell ref="G18:G19"/>
    <mergeCell ref="H18:H19"/>
    <mergeCell ref="I18:I19"/>
    <mergeCell ref="K18:K19"/>
  </mergeCells>
  <pageMargins left="0.7" right="0.7" top="0.75" bottom="0.75" header="0.3" footer="0.3"/>
  <pageSetup paperSize="9" scale="56" fitToHeight="2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1E05C-8AAE-3648-96C3-D6FC35C16528}">
  <sheetPr>
    <tabColor rgb="FFFFC000"/>
  </sheetPr>
  <dimension ref="A1:K33"/>
  <sheetViews>
    <sheetView view="pageBreakPreview" topLeftCell="A16" zoomScaleNormal="100" zoomScaleSheetLayoutView="100" workbookViewId="0">
      <selection activeCell="A30" sqref="A30:XFD33"/>
    </sheetView>
  </sheetViews>
  <sheetFormatPr defaultColWidth="11" defaultRowHeight="15.75"/>
  <cols>
    <col min="1" max="1" width="12.375" customWidth="1"/>
    <col min="2" max="2" width="20" customWidth="1"/>
    <col min="3" max="3" width="13.625" customWidth="1"/>
    <col min="4" max="4" width="19.875" style="2" customWidth="1"/>
    <col min="5" max="5" width="10.625" customWidth="1"/>
    <col min="6" max="6" width="19.625" style="21" customWidth="1"/>
    <col min="7" max="7" width="14.5" style="10" customWidth="1"/>
    <col min="8" max="8" width="9.5" style="10" hidden="1" customWidth="1"/>
    <col min="9" max="9" width="12.625" style="10" hidden="1" customWidth="1"/>
    <col min="10" max="10" width="19" hidden="1" customWidth="1"/>
    <col min="11" max="11" width="19" customWidth="1"/>
  </cols>
  <sheetData>
    <row r="1" spans="1:11" ht="27.95" customHeight="1">
      <c r="A1" s="246"/>
      <c r="B1" s="246"/>
      <c r="C1" s="246"/>
      <c r="D1" s="21"/>
      <c r="E1" s="246"/>
      <c r="F1" s="55"/>
      <c r="G1" s="279" t="s">
        <v>893</v>
      </c>
      <c r="H1" s="246"/>
      <c r="I1" s="246"/>
      <c r="J1" s="246"/>
      <c r="K1" s="246"/>
    </row>
    <row r="2" spans="1:11" ht="29.1" customHeight="1">
      <c r="A2" s="246"/>
      <c r="B2" s="246"/>
      <c r="C2" s="246"/>
      <c r="D2" s="21"/>
      <c r="E2" s="246"/>
      <c r="F2" s="55"/>
      <c r="G2" s="279" t="s">
        <v>891</v>
      </c>
      <c r="H2" s="246"/>
      <c r="I2" s="246"/>
      <c r="J2" s="246"/>
      <c r="K2" s="246"/>
    </row>
    <row r="3" spans="1:11" ht="30" customHeight="1">
      <c r="A3" s="53"/>
      <c r="B3" s="246"/>
      <c r="C3" s="54"/>
      <c r="D3" s="21"/>
      <c r="E3" s="246"/>
      <c r="F3" s="55"/>
      <c r="G3" s="279" t="s">
        <v>892</v>
      </c>
      <c r="H3" s="246"/>
      <c r="I3" s="246"/>
      <c r="J3" s="246"/>
      <c r="K3" s="246"/>
    </row>
    <row r="4" spans="1:11" ht="18" customHeight="1" thickBot="1">
      <c r="A4" s="153"/>
      <c r="B4" s="246"/>
      <c r="C4" s="54"/>
      <c r="D4" s="21"/>
      <c r="E4" s="246"/>
      <c r="F4" s="55"/>
      <c r="G4" s="283" t="s">
        <v>895</v>
      </c>
      <c r="H4" s="283"/>
      <c r="I4" s="283"/>
      <c r="J4" s="283"/>
      <c r="K4" s="283"/>
    </row>
    <row r="5" spans="1:11" ht="6.95" customHeight="1" thickBot="1"/>
    <row r="6" spans="1:11" s="1" customFormat="1" ht="30.95" customHeight="1" thickBot="1">
      <c r="A6" s="310" t="s">
        <v>46</v>
      </c>
      <c r="B6" s="311"/>
      <c r="C6" s="311"/>
      <c r="D6" s="311"/>
      <c r="E6" s="311"/>
      <c r="F6" s="311"/>
      <c r="G6" s="311"/>
      <c r="H6" s="311"/>
      <c r="I6" s="311"/>
      <c r="J6" s="311"/>
      <c r="K6" s="312"/>
    </row>
    <row r="7" spans="1:11" s="24" customFormat="1" ht="66" customHeight="1" thickBot="1">
      <c r="A7" s="22" t="s">
        <v>2</v>
      </c>
      <c r="B7" s="22" t="s">
        <v>3</v>
      </c>
      <c r="C7" s="22" t="s">
        <v>689</v>
      </c>
      <c r="D7" s="22" t="s">
        <v>868</v>
      </c>
      <c r="E7" s="22" t="s">
        <v>4</v>
      </c>
      <c r="F7" s="22" t="s">
        <v>224</v>
      </c>
      <c r="G7" s="22" t="s">
        <v>227</v>
      </c>
      <c r="H7" s="22" t="s">
        <v>228</v>
      </c>
      <c r="I7" s="22" t="s">
        <v>229</v>
      </c>
      <c r="J7" s="23" t="s">
        <v>74</v>
      </c>
      <c r="K7" s="23" t="s">
        <v>800</v>
      </c>
    </row>
    <row r="8" spans="1:11" s="7" customFormat="1" ht="50.1" customHeight="1">
      <c r="A8" s="284" t="s">
        <v>75</v>
      </c>
      <c r="B8" s="284"/>
      <c r="C8" s="284" t="s">
        <v>332</v>
      </c>
      <c r="D8" s="327" t="s">
        <v>880</v>
      </c>
      <c r="E8" s="5" t="s">
        <v>6</v>
      </c>
      <c r="F8" s="286" t="s">
        <v>266</v>
      </c>
      <c r="G8" s="284" t="s">
        <v>230</v>
      </c>
      <c r="H8" s="284"/>
      <c r="I8" s="284"/>
      <c r="J8" s="302">
        <v>253</v>
      </c>
      <c r="K8" s="292">
        <f>J8*курс!B2</f>
        <v>7337</v>
      </c>
    </row>
    <row r="9" spans="1:11" s="7" customFormat="1" ht="50.1" customHeight="1" thickBot="1">
      <c r="A9" s="285"/>
      <c r="B9" s="285"/>
      <c r="C9" s="285"/>
      <c r="D9" s="328"/>
      <c r="E9" s="6" t="s">
        <v>60</v>
      </c>
      <c r="F9" s="287"/>
      <c r="G9" s="285"/>
      <c r="H9" s="285"/>
      <c r="I9" s="285"/>
      <c r="J9" s="303"/>
      <c r="K9" s="296"/>
    </row>
    <row r="10" spans="1:11" s="7" customFormat="1" ht="50.1" customHeight="1">
      <c r="A10" s="284" t="s">
        <v>76</v>
      </c>
      <c r="B10" s="284"/>
      <c r="C10" s="294" t="s">
        <v>333</v>
      </c>
      <c r="D10" s="286" t="s">
        <v>880</v>
      </c>
      <c r="E10" s="5" t="s">
        <v>6</v>
      </c>
      <c r="F10" s="286" t="s">
        <v>347</v>
      </c>
      <c r="G10" s="284" t="s">
        <v>230</v>
      </c>
      <c r="H10" s="284"/>
      <c r="I10" s="284"/>
      <c r="J10" s="302">
        <v>175</v>
      </c>
      <c r="K10" s="292">
        <f>J10*курс!B2</f>
        <v>5075</v>
      </c>
    </row>
    <row r="11" spans="1:11" s="7" customFormat="1" ht="50.1" customHeight="1" thickBot="1">
      <c r="A11" s="285"/>
      <c r="B11" s="285"/>
      <c r="C11" s="295"/>
      <c r="D11" s="287"/>
      <c r="E11" s="6" t="s">
        <v>60</v>
      </c>
      <c r="F11" s="287"/>
      <c r="G11" s="285"/>
      <c r="H11" s="285"/>
      <c r="I11" s="285"/>
      <c r="J11" s="303"/>
      <c r="K11" s="296"/>
    </row>
    <row r="12" spans="1:11" s="7" customFormat="1" ht="50.1" customHeight="1">
      <c r="A12" s="284" t="s">
        <v>77</v>
      </c>
      <c r="B12" s="284"/>
      <c r="C12" s="284" t="s">
        <v>85</v>
      </c>
      <c r="D12" s="284" t="s">
        <v>880</v>
      </c>
      <c r="E12" s="5" t="s">
        <v>6</v>
      </c>
      <c r="F12" s="286" t="s">
        <v>260</v>
      </c>
      <c r="G12" s="284" t="s">
        <v>230</v>
      </c>
      <c r="H12" s="284"/>
      <c r="I12" s="284"/>
      <c r="J12" s="302">
        <v>270</v>
      </c>
      <c r="K12" s="292">
        <f>J12*курс!B2</f>
        <v>7830</v>
      </c>
    </row>
    <row r="13" spans="1:11" s="7" customFormat="1" ht="50.1" customHeight="1" thickBot="1">
      <c r="A13" s="285"/>
      <c r="B13" s="285"/>
      <c r="C13" s="285"/>
      <c r="D13" s="285"/>
      <c r="E13" s="6" t="s">
        <v>60</v>
      </c>
      <c r="F13" s="287"/>
      <c r="G13" s="285"/>
      <c r="H13" s="285"/>
      <c r="I13" s="285"/>
      <c r="J13" s="303"/>
      <c r="K13" s="296"/>
    </row>
    <row r="14" spans="1:11" s="7" customFormat="1" ht="50.1" customHeight="1">
      <c r="A14" s="284" t="s">
        <v>78</v>
      </c>
      <c r="B14" s="284"/>
      <c r="C14" s="284" t="s">
        <v>334</v>
      </c>
      <c r="D14" s="284" t="s">
        <v>880</v>
      </c>
      <c r="E14" s="5" t="s">
        <v>6</v>
      </c>
      <c r="F14" s="286" t="s">
        <v>263</v>
      </c>
      <c r="G14" s="284" t="s">
        <v>230</v>
      </c>
      <c r="H14" s="284"/>
      <c r="I14" s="284"/>
      <c r="J14" s="302">
        <v>392</v>
      </c>
      <c r="K14" s="292">
        <f>J14*курс!B2</f>
        <v>11368</v>
      </c>
    </row>
    <row r="15" spans="1:11" s="7" customFormat="1" ht="50.1" customHeight="1" thickBot="1">
      <c r="A15" s="285"/>
      <c r="B15" s="285"/>
      <c r="C15" s="285"/>
      <c r="D15" s="285"/>
      <c r="E15" s="6" t="s">
        <v>60</v>
      </c>
      <c r="F15" s="287"/>
      <c r="G15" s="285"/>
      <c r="H15" s="285"/>
      <c r="I15" s="285"/>
      <c r="J15" s="303"/>
      <c r="K15" s="296"/>
    </row>
    <row r="16" spans="1:11" s="7" customFormat="1" ht="50.1" customHeight="1">
      <c r="A16" s="284" t="s">
        <v>79</v>
      </c>
      <c r="B16" s="284"/>
      <c r="C16" s="284" t="s">
        <v>335</v>
      </c>
      <c r="D16" s="284" t="s">
        <v>880</v>
      </c>
      <c r="E16" s="5" t="s">
        <v>6</v>
      </c>
      <c r="F16" s="286" t="s">
        <v>358</v>
      </c>
      <c r="G16" s="284" t="s">
        <v>230</v>
      </c>
      <c r="H16" s="284"/>
      <c r="I16" s="284"/>
      <c r="J16" s="302">
        <v>81</v>
      </c>
      <c r="K16" s="292">
        <f>J16*курс!B2</f>
        <v>2349</v>
      </c>
    </row>
    <row r="17" spans="1:11" s="7" customFormat="1" ht="50.1" customHeight="1" thickBot="1">
      <c r="A17" s="285"/>
      <c r="B17" s="285"/>
      <c r="C17" s="285"/>
      <c r="D17" s="285"/>
      <c r="E17" s="6" t="s">
        <v>60</v>
      </c>
      <c r="F17" s="287"/>
      <c r="G17" s="285"/>
      <c r="H17" s="285"/>
      <c r="I17" s="285"/>
      <c r="J17" s="303"/>
      <c r="K17" s="296"/>
    </row>
    <row r="18" spans="1:11" s="7" customFormat="1" ht="50.1" customHeight="1">
      <c r="A18" s="284" t="s">
        <v>261</v>
      </c>
      <c r="B18" s="284"/>
      <c r="C18" s="284" t="s">
        <v>336</v>
      </c>
      <c r="D18" s="284" t="s">
        <v>880</v>
      </c>
      <c r="E18" s="5" t="s">
        <v>6</v>
      </c>
      <c r="F18" s="286" t="s">
        <v>358</v>
      </c>
      <c r="G18" s="284" t="s">
        <v>230</v>
      </c>
      <c r="H18" s="284"/>
      <c r="I18" s="284"/>
      <c r="J18" s="302">
        <v>81</v>
      </c>
      <c r="K18" s="292">
        <f>J18*курс!B2</f>
        <v>2349</v>
      </c>
    </row>
    <row r="19" spans="1:11" s="7" customFormat="1" ht="50.1" customHeight="1" thickBot="1">
      <c r="A19" s="285"/>
      <c r="B19" s="285"/>
      <c r="C19" s="285"/>
      <c r="D19" s="285"/>
      <c r="E19" s="6"/>
      <c r="F19" s="287"/>
      <c r="G19" s="285"/>
      <c r="H19" s="285"/>
      <c r="I19" s="285"/>
      <c r="J19" s="303"/>
      <c r="K19" s="296"/>
    </row>
    <row r="20" spans="1:11" s="7" customFormat="1" ht="50.1" customHeight="1">
      <c r="A20" s="284" t="s">
        <v>80</v>
      </c>
      <c r="B20" s="284"/>
      <c r="C20" s="284" t="s">
        <v>337</v>
      </c>
      <c r="D20" s="284" t="s">
        <v>880</v>
      </c>
      <c r="E20" s="5" t="s">
        <v>6</v>
      </c>
      <c r="F20" s="286" t="s">
        <v>349</v>
      </c>
      <c r="G20" s="284" t="s">
        <v>230</v>
      </c>
      <c r="H20" s="284"/>
      <c r="I20" s="284"/>
      <c r="J20" s="302">
        <v>384</v>
      </c>
      <c r="K20" s="292">
        <f>J20*курс!B2</f>
        <v>11136</v>
      </c>
    </row>
    <row r="21" spans="1:11" s="7" customFormat="1" ht="50.1" customHeight="1" thickBot="1">
      <c r="A21" s="285"/>
      <c r="B21" s="285"/>
      <c r="C21" s="285"/>
      <c r="D21" s="285"/>
      <c r="E21" s="6" t="s">
        <v>60</v>
      </c>
      <c r="F21" s="287"/>
      <c r="G21" s="285"/>
      <c r="H21" s="285"/>
      <c r="I21" s="285"/>
      <c r="J21" s="303"/>
      <c r="K21" s="296"/>
    </row>
    <row r="22" spans="1:11" s="7" customFormat="1" ht="50.1" customHeight="1">
      <c r="A22" s="284" t="s">
        <v>81</v>
      </c>
      <c r="B22" s="284"/>
      <c r="C22" s="284" t="s">
        <v>338</v>
      </c>
      <c r="D22" s="284" t="s">
        <v>880</v>
      </c>
      <c r="E22" s="5" t="s">
        <v>6</v>
      </c>
      <c r="F22" s="286" t="s">
        <v>349</v>
      </c>
      <c r="G22" s="284" t="s">
        <v>230</v>
      </c>
      <c r="H22" s="284"/>
      <c r="I22" s="284"/>
      <c r="J22" s="302">
        <v>343</v>
      </c>
      <c r="K22" s="292">
        <f>J22*курс!B2</f>
        <v>9947</v>
      </c>
    </row>
    <row r="23" spans="1:11" s="7" customFormat="1" ht="50.1" customHeight="1" thickBot="1">
      <c r="A23" s="285"/>
      <c r="B23" s="285"/>
      <c r="C23" s="285"/>
      <c r="D23" s="285"/>
      <c r="E23" s="6" t="s">
        <v>60</v>
      </c>
      <c r="F23" s="287"/>
      <c r="G23" s="285"/>
      <c r="H23" s="285"/>
      <c r="I23" s="285"/>
      <c r="J23" s="303"/>
      <c r="K23" s="296"/>
    </row>
    <row r="24" spans="1:11" s="7" customFormat="1" ht="50.1" customHeight="1">
      <c r="A24" s="284" t="s">
        <v>82</v>
      </c>
      <c r="B24" s="284"/>
      <c r="C24" s="284">
        <v>0.9</v>
      </c>
      <c r="D24" s="284" t="s">
        <v>880</v>
      </c>
      <c r="E24" s="5" t="s">
        <v>6</v>
      </c>
      <c r="F24" s="286" t="s">
        <v>250</v>
      </c>
      <c r="G24" s="284" t="s">
        <v>230</v>
      </c>
      <c r="H24" s="284"/>
      <c r="I24" s="284"/>
      <c r="J24" s="302">
        <v>138</v>
      </c>
      <c r="K24" s="292">
        <f>J24*курс!B2</f>
        <v>4002</v>
      </c>
    </row>
    <row r="25" spans="1:11" s="7" customFormat="1" ht="50.1" customHeight="1" thickBot="1">
      <c r="A25" s="285"/>
      <c r="B25" s="285"/>
      <c r="C25" s="285"/>
      <c r="D25" s="285"/>
      <c r="E25" s="12" t="s">
        <v>60</v>
      </c>
      <c r="F25" s="287"/>
      <c r="G25" s="285"/>
      <c r="H25" s="285"/>
      <c r="I25" s="285"/>
      <c r="J25" s="303"/>
      <c r="K25" s="296"/>
    </row>
    <row r="26" spans="1:11" s="7" customFormat="1" ht="50.1" customHeight="1">
      <c r="A26" s="284" t="s">
        <v>83</v>
      </c>
      <c r="B26" s="284"/>
      <c r="C26" s="284" t="s">
        <v>259</v>
      </c>
      <c r="D26" s="284" t="s">
        <v>880</v>
      </c>
      <c r="E26" s="13" t="s">
        <v>6</v>
      </c>
      <c r="F26" s="286" t="s">
        <v>260</v>
      </c>
      <c r="G26" s="284" t="s">
        <v>230</v>
      </c>
      <c r="H26" s="284"/>
      <c r="I26" s="284"/>
      <c r="J26" s="302">
        <v>715</v>
      </c>
      <c r="K26" s="292">
        <f>J26*курс!B2</f>
        <v>20735</v>
      </c>
    </row>
    <row r="27" spans="1:11" s="7" customFormat="1" ht="50.1" customHeight="1" thickBot="1">
      <c r="A27" s="285"/>
      <c r="B27" s="285"/>
      <c r="C27" s="285"/>
      <c r="D27" s="285"/>
      <c r="E27" s="6" t="s">
        <v>60</v>
      </c>
      <c r="F27" s="287"/>
      <c r="G27" s="285"/>
      <c r="H27" s="285"/>
      <c r="I27" s="285"/>
      <c r="J27" s="303"/>
      <c r="K27" s="296"/>
    </row>
    <row r="28" spans="1:11" s="7" customFormat="1" ht="50.1" customHeight="1">
      <c r="A28" s="284" t="s">
        <v>84</v>
      </c>
      <c r="B28" s="284"/>
      <c r="C28" s="284" t="s">
        <v>339</v>
      </c>
      <c r="D28" s="284" t="s">
        <v>880</v>
      </c>
      <c r="E28" s="5" t="s">
        <v>6</v>
      </c>
      <c r="F28" s="286" t="s">
        <v>263</v>
      </c>
      <c r="G28" s="284" t="s">
        <v>230</v>
      </c>
      <c r="H28" s="284"/>
      <c r="I28" s="284"/>
      <c r="J28" s="302">
        <v>2270</v>
      </c>
      <c r="K28" s="292">
        <f>J28*курс!B2</f>
        <v>65830</v>
      </c>
    </row>
    <row r="29" spans="1:11" s="7" customFormat="1" ht="50.1" customHeight="1" thickBot="1">
      <c r="A29" s="285"/>
      <c r="B29" s="285"/>
      <c r="C29" s="285"/>
      <c r="D29" s="285"/>
      <c r="E29" s="6" t="s">
        <v>60</v>
      </c>
      <c r="F29" s="287"/>
      <c r="G29" s="285"/>
      <c r="H29" s="285"/>
      <c r="I29" s="285"/>
      <c r="J29" s="303"/>
      <c r="K29" s="296"/>
    </row>
    <row r="30" spans="1:11" ht="27.95" customHeight="1">
      <c r="A30" s="246"/>
      <c r="B30" s="246"/>
      <c r="C30" s="246"/>
      <c r="D30" s="21"/>
      <c r="E30" s="246"/>
      <c r="F30" s="55"/>
      <c r="G30" s="279" t="s">
        <v>893</v>
      </c>
      <c r="H30" s="246"/>
      <c r="I30" s="246"/>
      <c r="J30" s="246"/>
      <c r="K30" s="246"/>
    </row>
    <row r="31" spans="1:11" ht="29.1" customHeight="1">
      <c r="A31" s="246"/>
      <c r="B31" s="246"/>
      <c r="C31" s="246"/>
      <c r="D31" s="21"/>
      <c r="E31" s="246"/>
      <c r="F31" s="55"/>
      <c r="G31" s="279" t="s">
        <v>891</v>
      </c>
      <c r="H31" s="246"/>
      <c r="I31" s="246"/>
      <c r="J31" s="246"/>
      <c r="K31" s="246"/>
    </row>
    <row r="32" spans="1:11" ht="30" customHeight="1">
      <c r="A32" s="53"/>
      <c r="B32" s="246"/>
      <c r="C32" s="54"/>
      <c r="D32" s="21"/>
      <c r="E32" s="246"/>
      <c r="F32" s="55"/>
      <c r="G32" s="279" t="s">
        <v>892</v>
      </c>
      <c r="H32" s="246"/>
      <c r="I32" s="246"/>
      <c r="J32" s="246"/>
      <c r="K32" s="246"/>
    </row>
    <row r="33" spans="1:11" ht="18" customHeight="1" thickBot="1">
      <c r="A33" s="153"/>
      <c r="B33" s="246"/>
      <c r="C33" s="54"/>
      <c r="D33" s="21"/>
      <c r="E33" s="246"/>
      <c r="F33" s="55"/>
      <c r="G33" s="283" t="s">
        <v>895</v>
      </c>
      <c r="H33" s="283"/>
      <c r="I33" s="283"/>
      <c r="J33" s="283"/>
      <c r="K33" s="283"/>
    </row>
  </sheetData>
  <sheetProtection algorithmName="SHA-512" hashValue="4MI4yMYCDg6pwUKM4CcuRptnmbHP8M64iv8t24GHBHv8DAEf4oX0wDyQ7nw01MPng1CKxUSd6Q7aXadtponcyQ==" saltValue="ASFP/Y9Df8HXy427dKIkuA==" spinCount="100000" sheet="1" objects="1" scenarios="1"/>
  <mergeCells count="113">
    <mergeCell ref="G4:K4"/>
    <mergeCell ref="H24:H25"/>
    <mergeCell ref="H26:H27"/>
    <mergeCell ref="H28:H29"/>
    <mergeCell ref="I10:I11"/>
    <mergeCell ref="I12:I13"/>
    <mergeCell ref="I14:I15"/>
    <mergeCell ref="I16:I17"/>
    <mergeCell ref="I18:I19"/>
    <mergeCell ref="I20:I21"/>
    <mergeCell ref="I22:I23"/>
    <mergeCell ref="I24:I25"/>
    <mergeCell ref="I26:I27"/>
    <mergeCell ref="I28:I29"/>
    <mergeCell ref="H14:H15"/>
    <mergeCell ref="H16:H17"/>
    <mergeCell ref="H18:H19"/>
    <mergeCell ref="H20:H21"/>
    <mergeCell ref="H22:H23"/>
    <mergeCell ref="A6:K6"/>
    <mergeCell ref="A8:A9"/>
    <mergeCell ref="B8:B9"/>
    <mergeCell ref="C8:C9"/>
    <mergeCell ref="D8:D9"/>
    <mergeCell ref="F24:F25"/>
    <mergeCell ref="F26:F27"/>
    <mergeCell ref="F28:F29"/>
    <mergeCell ref="G10:G11"/>
    <mergeCell ref="G12:G13"/>
    <mergeCell ref="G14:G15"/>
    <mergeCell ref="G16:G17"/>
    <mergeCell ref="G18:G19"/>
    <mergeCell ref="G20:G21"/>
    <mergeCell ref="G22:G23"/>
    <mergeCell ref="G24:G25"/>
    <mergeCell ref="G26:G27"/>
    <mergeCell ref="G28:G29"/>
    <mergeCell ref="F14:F15"/>
    <mergeCell ref="F16:F17"/>
    <mergeCell ref="F18:F19"/>
    <mergeCell ref="F20:F21"/>
    <mergeCell ref="F22:F23"/>
    <mergeCell ref="J8:J9"/>
    <mergeCell ref="K8:K9"/>
    <mergeCell ref="F8:F9"/>
    <mergeCell ref="G8:G9"/>
    <mergeCell ref="H8:H9"/>
    <mergeCell ref="I8:I9"/>
    <mergeCell ref="K12:K13"/>
    <mergeCell ref="A10:A11"/>
    <mergeCell ref="B10:B11"/>
    <mergeCell ref="C10:C11"/>
    <mergeCell ref="D10:D11"/>
    <mergeCell ref="J10:J11"/>
    <mergeCell ref="K10:K11"/>
    <mergeCell ref="F10:F11"/>
    <mergeCell ref="F12:F13"/>
    <mergeCell ref="H10:H11"/>
    <mergeCell ref="H12:H13"/>
    <mergeCell ref="A12:A13"/>
    <mergeCell ref="B12:B13"/>
    <mergeCell ref="C12:C13"/>
    <mergeCell ref="D12:D13"/>
    <mergeCell ref="J12:J13"/>
    <mergeCell ref="B14:B15"/>
    <mergeCell ref="C14:C15"/>
    <mergeCell ref="D14:D15"/>
    <mergeCell ref="B16:B17"/>
    <mergeCell ref="C16:C17"/>
    <mergeCell ref="D16:D17"/>
    <mergeCell ref="B18:B19"/>
    <mergeCell ref="A14:A15"/>
    <mergeCell ref="A16:A17"/>
    <mergeCell ref="A18:A19"/>
    <mergeCell ref="A20:A21"/>
    <mergeCell ref="A22:A23"/>
    <mergeCell ref="A24:A25"/>
    <mergeCell ref="B22:B23"/>
    <mergeCell ref="C22:C23"/>
    <mergeCell ref="D22:D23"/>
    <mergeCell ref="A26:A27"/>
    <mergeCell ref="A28:A29"/>
    <mergeCell ref="C18:C19"/>
    <mergeCell ref="D18:D19"/>
    <mergeCell ref="B20:B21"/>
    <mergeCell ref="C20:C21"/>
    <mergeCell ref="D20:D21"/>
    <mergeCell ref="B24:B25"/>
    <mergeCell ref="C24:C25"/>
    <mergeCell ref="D24:D25"/>
    <mergeCell ref="B26:B27"/>
    <mergeCell ref="C26:C27"/>
    <mergeCell ref="D26:D27"/>
    <mergeCell ref="B28:B29"/>
    <mergeCell ref="C28:C29"/>
    <mergeCell ref="D28:D29"/>
    <mergeCell ref="G33:K33"/>
    <mergeCell ref="J24:J25"/>
    <mergeCell ref="K24:K25"/>
    <mergeCell ref="J26:J27"/>
    <mergeCell ref="K26:K27"/>
    <mergeCell ref="J28:J29"/>
    <mergeCell ref="K28:K29"/>
    <mergeCell ref="J14:J15"/>
    <mergeCell ref="K14:K15"/>
    <mergeCell ref="J16:J17"/>
    <mergeCell ref="K16:K17"/>
    <mergeCell ref="J18:J19"/>
    <mergeCell ref="K18:K19"/>
    <mergeCell ref="J20:J21"/>
    <mergeCell ref="K20:K21"/>
    <mergeCell ref="J22:J23"/>
    <mergeCell ref="K22:K23"/>
  </mergeCells>
  <pageMargins left="0.25" right="0.25" top="0.75" bottom="0.75" header="0.3" footer="0.3"/>
  <pageSetup paperSize="9" scale="70" fitToHeight="2" orientation="portrait" verticalDpi="0" r:id="rId1"/>
  <rowBreaks count="1" manualBreakCount="1">
    <brk id="2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21636-ABE6-9A42-87CC-8A98264DA3C1}">
  <sheetPr>
    <tabColor theme="6" tint="-0.499984740745262"/>
    <pageSetUpPr fitToPage="1"/>
  </sheetPr>
  <dimension ref="A1:K119"/>
  <sheetViews>
    <sheetView view="pageBreakPreview" zoomScaleNormal="100" zoomScaleSheetLayoutView="100" workbookViewId="0">
      <selection activeCell="A40" sqref="A40:XFD43"/>
    </sheetView>
  </sheetViews>
  <sheetFormatPr defaultColWidth="11" defaultRowHeight="15.75"/>
  <cols>
    <col min="1" max="1" width="10.375" customWidth="1"/>
    <col min="2" max="2" width="20" customWidth="1"/>
    <col min="3" max="3" width="17.125" customWidth="1"/>
    <col min="4" max="4" width="17.625" style="2" customWidth="1"/>
    <col min="5" max="5" width="12.875" style="7" customWidth="1"/>
    <col min="6" max="6" width="19.625" style="21" customWidth="1"/>
    <col min="7" max="7" width="14.375" style="10" bestFit="1" customWidth="1"/>
    <col min="8" max="8" width="9.5" style="10" hidden="1" customWidth="1"/>
    <col min="9" max="9" width="12.625" style="10" hidden="1" customWidth="1"/>
    <col min="10" max="10" width="21.125" hidden="1" customWidth="1"/>
    <col min="11" max="11" width="21.125" customWidth="1"/>
  </cols>
  <sheetData>
    <row r="1" spans="1:11" ht="27.95" customHeight="1">
      <c r="A1" s="246"/>
      <c r="B1" s="246"/>
      <c r="C1" s="246"/>
      <c r="D1" s="21"/>
      <c r="E1" s="246"/>
      <c r="F1" s="55"/>
      <c r="G1" s="279" t="s">
        <v>893</v>
      </c>
      <c r="H1" s="246"/>
      <c r="I1" s="246"/>
      <c r="J1" s="246"/>
      <c r="K1" s="246"/>
    </row>
    <row r="2" spans="1:11" ht="29.1" customHeight="1">
      <c r="A2" s="246"/>
      <c r="B2" s="246"/>
      <c r="C2" s="246"/>
      <c r="D2" s="21"/>
      <c r="E2" s="246"/>
      <c r="F2" s="55"/>
      <c r="G2" s="279" t="s">
        <v>891</v>
      </c>
      <c r="H2" s="246"/>
      <c r="I2" s="246"/>
      <c r="J2" s="246"/>
      <c r="K2" s="246"/>
    </row>
    <row r="3" spans="1:11" ht="30" customHeight="1">
      <c r="A3" s="53"/>
      <c r="B3" s="246"/>
      <c r="C3" s="54"/>
      <c r="D3" s="21"/>
      <c r="E3" s="246"/>
      <c r="F3" s="55"/>
      <c r="G3" s="279" t="s">
        <v>892</v>
      </c>
      <c r="H3" s="246"/>
      <c r="I3" s="246"/>
      <c r="J3" s="246"/>
      <c r="K3" s="246"/>
    </row>
    <row r="4" spans="1:11" ht="18" customHeight="1" thickBot="1">
      <c r="A4" s="153"/>
      <c r="B4" s="246"/>
      <c r="C4" s="54"/>
      <c r="D4" s="21"/>
      <c r="E4" s="246"/>
      <c r="F4" s="55"/>
      <c r="G4" s="283" t="s">
        <v>895</v>
      </c>
      <c r="H4" s="283"/>
      <c r="I4" s="283"/>
      <c r="J4" s="283"/>
      <c r="K4" s="283"/>
    </row>
    <row r="5" spans="1:11" ht="3.75" customHeight="1" thickBot="1"/>
    <row r="6" spans="1:11" s="1" customFormat="1" ht="30.95" customHeight="1" thickBot="1">
      <c r="A6" s="310" t="s">
        <v>47</v>
      </c>
      <c r="B6" s="311"/>
      <c r="C6" s="311"/>
      <c r="D6" s="311"/>
      <c r="E6" s="311"/>
      <c r="F6" s="311"/>
      <c r="G6" s="311"/>
      <c r="H6" s="311"/>
      <c r="I6" s="311"/>
      <c r="J6" s="311"/>
      <c r="K6" s="312"/>
    </row>
    <row r="7" spans="1:11" s="24" customFormat="1" ht="48" thickBot="1">
      <c r="A7" s="22" t="s">
        <v>2</v>
      </c>
      <c r="B7" s="22" t="s">
        <v>3</v>
      </c>
      <c r="C7" s="22" t="s">
        <v>689</v>
      </c>
      <c r="D7" s="22" t="s">
        <v>868</v>
      </c>
      <c r="E7" s="22" t="s">
        <v>4</v>
      </c>
      <c r="F7" s="22" t="s">
        <v>224</v>
      </c>
      <c r="G7" s="22" t="s">
        <v>227</v>
      </c>
      <c r="H7" s="22" t="s">
        <v>228</v>
      </c>
      <c r="I7" s="22" t="s">
        <v>229</v>
      </c>
      <c r="J7" s="23" t="s">
        <v>74</v>
      </c>
      <c r="K7" s="23" t="s">
        <v>800</v>
      </c>
    </row>
    <row r="8" spans="1:11" s="7" customFormat="1" ht="50.1" customHeight="1">
      <c r="A8" s="325" t="s">
        <v>51</v>
      </c>
      <c r="B8" s="284"/>
      <c r="C8" s="284" t="s">
        <v>62</v>
      </c>
      <c r="D8" s="327" t="s">
        <v>881</v>
      </c>
      <c r="E8" s="5" t="s">
        <v>6</v>
      </c>
      <c r="F8" s="286" t="s">
        <v>247</v>
      </c>
      <c r="G8" s="284" t="s">
        <v>246</v>
      </c>
      <c r="H8" s="284"/>
      <c r="I8" s="284"/>
      <c r="J8" s="302">
        <v>270</v>
      </c>
      <c r="K8" s="292">
        <f>J8*курс!B2</f>
        <v>7830</v>
      </c>
    </row>
    <row r="9" spans="1:11" s="7" customFormat="1" ht="50.1" customHeight="1" thickBot="1">
      <c r="A9" s="326"/>
      <c r="B9" s="285"/>
      <c r="C9" s="285"/>
      <c r="D9" s="328"/>
      <c r="E9" s="6" t="s">
        <v>60</v>
      </c>
      <c r="F9" s="287"/>
      <c r="G9" s="285"/>
      <c r="H9" s="285"/>
      <c r="I9" s="285"/>
      <c r="J9" s="303"/>
      <c r="K9" s="296"/>
    </row>
    <row r="10" spans="1:11" s="7" customFormat="1" ht="50.1" customHeight="1">
      <c r="A10" s="284" t="s">
        <v>52</v>
      </c>
      <c r="B10" s="284"/>
      <c r="C10" s="284" t="s">
        <v>63</v>
      </c>
      <c r="D10" s="286" t="s">
        <v>881</v>
      </c>
      <c r="E10" s="5" t="s">
        <v>6</v>
      </c>
      <c r="F10" s="286" t="s">
        <v>247</v>
      </c>
      <c r="G10" s="284" t="s">
        <v>246</v>
      </c>
      <c r="H10" s="284"/>
      <c r="I10" s="284"/>
      <c r="J10" s="302">
        <v>384</v>
      </c>
      <c r="K10" s="292">
        <f>J10*курс!B2</f>
        <v>11136</v>
      </c>
    </row>
    <row r="11" spans="1:11" s="7" customFormat="1" ht="50.1" customHeight="1" thickBot="1">
      <c r="A11" s="285"/>
      <c r="B11" s="285"/>
      <c r="C11" s="285"/>
      <c r="D11" s="287"/>
      <c r="E11" s="6" t="s">
        <v>60</v>
      </c>
      <c r="F11" s="287"/>
      <c r="G11" s="285"/>
      <c r="H11" s="285"/>
      <c r="I11" s="285"/>
      <c r="J11" s="303"/>
      <c r="K11" s="296"/>
    </row>
    <row r="12" spans="1:11" s="7" customFormat="1" ht="50.1" customHeight="1">
      <c r="A12" s="284" t="s">
        <v>53</v>
      </c>
      <c r="B12" s="335"/>
      <c r="C12" s="286" t="s">
        <v>72</v>
      </c>
      <c r="D12" s="284" t="s">
        <v>881</v>
      </c>
      <c r="E12" s="5" t="s">
        <v>6</v>
      </c>
      <c r="F12" s="286" t="s">
        <v>247</v>
      </c>
      <c r="G12" s="284" t="s">
        <v>246</v>
      </c>
      <c r="H12" s="284"/>
      <c r="I12" s="284"/>
      <c r="J12" s="302">
        <v>350</v>
      </c>
      <c r="K12" s="292">
        <f>J12*курс!B2</f>
        <v>10150</v>
      </c>
    </row>
    <row r="13" spans="1:11" s="7" customFormat="1" ht="50.1" customHeight="1" thickBot="1">
      <c r="A13" s="285"/>
      <c r="B13" s="335"/>
      <c r="C13" s="287"/>
      <c r="D13" s="285"/>
      <c r="E13" s="7" t="s">
        <v>60</v>
      </c>
      <c r="F13" s="287"/>
      <c r="G13" s="285"/>
      <c r="H13" s="285"/>
      <c r="I13" s="285"/>
      <c r="J13" s="303"/>
      <c r="K13" s="296"/>
    </row>
    <row r="14" spans="1:11" s="7" customFormat="1" ht="50.1" customHeight="1">
      <c r="A14" s="284" t="s">
        <v>50</v>
      </c>
      <c r="B14" s="284"/>
      <c r="C14" s="284" t="s">
        <v>64</v>
      </c>
      <c r="D14" s="284" t="s">
        <v>881</v>
      </c>
      <c r="E14" s="5" t="s">
        <v>6</v>
      </c>
      <c r="F14" s="286" t="s">
        <v>248</v>
      </c>
      <c r="G14" s="284" t="s">
        <v>246</v>
      </c>
      <c r="H14" s="284"/>
      <c r="I14" s="284"/>
      <c r="J14" s="302">
        <v>180</v>
      </c>
      <c r="K14" s="292">
        <f>J14*курс!B2</f>
        <v>5220</v>
      </c>
    </row>
    <row r="15" spans="1:11" s="7" customFormat="1" ht="50.1" customHeight="1" thickBot="1">
      <c r="A15" s="285"/>
      <c r="B15" s="285"/>
      <c r="C15" s="285"/>
      <c r="D15" s="285"/>
      <c r="E15" s="6" t="s">
        <v>60</v>
      </c>
      <c r="F15" s="287"/>
      <c r="G15" s="285"/>
      <c r="H15" s="285"/>
      <c r="I15" s="285"/>
      <c r="J15" s="303"/>
      <c r="K15" s="296"/>
    </row>
    <row r="16" spans="1:11" s="7" customFormat="1" ht="50.1" customHeight="1">
      <c r="A16" s="284" t="s">
        <v>54</v>
      </c>
      <c r="B16" s="284"/>
      <c r="C16" s="284" t="s">
        <v>65</v>
      </c>
      <c r="D16" s="284" t="s">
        <v>881</v>
      </c>
      <c r="E16" s="5" t="s">
        <v>6</v>
      </c>
      <c r="F16" s="286" t="s">
        <v>248</v>
      </c>
      <c r="G16" s="284" t="s">
        <v>246</v>
      </c>
      <c r="H16" s="284"/>
      <c r="I16" s="284"/>
      <c r="J16" s="302">
        <v>310</v>
      </c>
      <c r="K16" s="292">
        <f>J16*курс!B2</f>
        <v>8990</v>
      </c>
    </row>
    <row r="17" spans="1:11" s="7" customFormat="1" ht="50.1" customHeight="1" thickBot="1">
      <c r="A17" s="285"/>
      <c r="B17" s="285"/>
      <c r="C17" s="285"/>
      <c r="D17" s="285"/>
      <c r="E17" s="6" t="s">
        <v>60</v>
      </c>
      <c r="F17" s="287"/>
      <c r="G17" s="285"/>
      <c r="H17" s="285"/>
      <c r="I17" s="285"/>
      <c r="J17" s="303"/>
      <c r="K17" s="296"/>
    </row>
    <row r="18" spans="1:11" s="7" customFormat="1" ht="50.1" customHeight="1">
      <c r="A18" s="284" t="s">
        <v>49</v>
      </c>
      <c r="B18" s="284"/>
      <c r="C18" s="284" t="s">
        <v>66</v>
      </c>
      <c r="D18" s="284" t="s">
        <v>881</v>
      </c>
      <c r="E18" s="5" t="s">
        <v>6</v>
      </c>
      <c r="F18" s="286" t="s">
        <v>248</v>
      </c>
      <c r="G18" s="284" t="s">
        <v>246</v>
      </c>
      <c r="H18" s="284"/>
      <c r="I18" s="284"/>
      <c r="J18" s="302">
        <v>186</v>
      </c>
      <c r="K18" s="292">
        <f>J18*курс!B2</f>
        <v>5394</v>
      </c>
    </row>
    <row r="19" spans="1:11" s="7" customFormat="1" ht="50.1" customHeight="1" thickBot="1">
      <c r="A19" s="285"/>
      <c r="B19" s="285"/>
      <c r="C19" s="285"/>
      <c r="D19" s="285"/>
      <c r="E19" s="6" t="s">
        <v>60</v>
      </c>
      <c r="F19" s="287"/>
      <c r="G19" s="285"/>
      <c r="H19" s="285"/>
      <c r="I19" s="285"/>
      <c r="J19" s="303"/>
      <c r="K19" s="296"/>
    </row>
    <row r="20" spans="1:11" s="7" customFormat="1" ht="50.1" customHeight="1">
      <c r="A20" s="284" t="s">
        <v>55</v>
      </c>
      <c r="B20" s="284"/>
      <c r="C20" s="284" t="s">
        <v>67</v>
      </c>
      <c r="D20" s="284" t="s">
        <v>882</v>
      </c>
      <c r="E20" s="5" t="s">
        <v>6</v>
      </c>
      <c r="F20" s="286" t="s">
        <v>249</v>
      </c>
      <c r="G20" s="284" t="s">
        <v>246</v>
      </c>
      <c r="H20" s="284"/>
      <c r="I20" s="284"/>
      <c r="J20" s="302">
        <v>288</v>
      </c>
      <c r="K20" s="292">
        <f>J20*курс!B2</f>
        <v>8352</v>
      </c>
    </row>
    <row r="21" spans="1:11" s="7" customFormat="1" ht="50.1" customHeight="1" thickBot="1">
      <c r="A21" s="285"/>
      <c r="B21" s="285"/>
      <c r="C21" s="285"/>
      <c r="D21" s="285"/>
      <c r="E21" s="6" t="s">
        <v>60</v>
      </c>
      <c r="F21" s="287"/>
      <c r="G21" s="285"/>
      <c r="H21" s="285"/>
      <c r="I21" s="285"/>
      <c r="J21" s="303"/>
      <c r="K21" s="296"/>
    </row>
    <row r="22" spans="1:11" s="7" customFormat="1" ht="50.1" customHeight="1">
      <c r="A22" s="284" t="s">
        <v>48</v>
      </c>
      <c r="B22" s="284"/>
      <c r="C22" s="286" t="s">
        <v>71</v>
      </c>
      <c r="D22" s="284" t="s">
        <v>881</v>
      </c>
      <c r="E22" s="5" t="s">
        <v>6</v>
      </c>
      <c r="F22" s="286" t="s">
        <v>248</v>
      </c>
      <c r="G22" s="284" t="s">
        <v>246</v>
      </c>
      <c r="H22" s="284"/>
      <c r="I22" s="284"/>
      <c r="J22" s="302">
        <v>255</v>
      </c>
      <c r="K22" s="292">
        <f>J22*курс!B2</f>
        <v>7395</v>
      </c>
    </row>
    <row r="23" spans="1:11" s="7" customFormat="1" ht="50.1" customHeight="1" thickBot="1">
      <c r="A23" s="285"/>
      <c r="B23" s="285"/>
      <c r="C23" s="287"/>
      <c r="D23" s="285"/>
      <c r="E23" s="6" t="s">
        <v>60</v>
      </c>
      <c r="F23" s="287"/>
      <c r="G23" s="285"/>
      <c r="H23" s="285"/>
      <c r="I23" s="285"/>
      <c r="J23" s="303"/>
      <c r="K23" s="296"/>
    </row>
    <row r="24" spans="1:11" s="7" customFormat="1" ht="50.1" customHeight="1">
      <c r="A24" s="284" t="s">
        <v>56</v>
      </c>
      <c r="B24" s="284"/>
      <c r="C24" s="284" t="s">
        <v>68</v>
      </c>
      <c r="D24" s="284" t="s">
        <v>881</v>
      </c>
      <c r="E24" s="5" t="s">
        <v>6</v>
      </c>
      <c r="F24" s="286" t="s">
        <v>250</v>
      </c>
      <c r="G24" s="284" t="s">
        <v>246</v>
      </c>
      <c r="H24" s="284"/>
      <c r="I24" s="284"/>
      <c r="J24" s="302">
        <v>465</v>
      </c>
      <c r="K24" s="292">
        <f>J24*курс!B2</f>
        <v>13485</v>
      </c>
    </row>
    <row r="25" spans="1:11" s="7" customFormat="1" ht="50.1" customHeight="1" thickBot="1">
      <c r="A25" s="285"/>
      <c r="B25" s="285"/>
      <c r="C25" s="285"/>
      <c r="D25" s="285"/>
      <c r="E25" s="6" t="s">
        <v>60</v>
      </c>
      <c r="F25" s="287"/>
      <c r="G25" s="285"/>
      <c r="H25" s="285"/>
      <c r="I25" s="285"/>
      <c r="J25" s="303"/>
      <c r="K25" s="296"/>
    </row>
    <row r="26" spans="1:11" s="7" customFormat="1" ht="50.1" customHeight="1">
      <c r="A26" s="284" t="s">
        <v>57</v>
      </c>
      <c r="B26" s="284"/>
      <c r="C26" s="286" t="s">
        <v>69</v>
      </c>
      <c r="D26" s="284" t="s">
        <v>881</v>
      </c>
      <c r="E26" s="5" t="s">
        <v>6</v>
      </c>
      <c r="F26" s="286" t="s">
        <v>249</v>
      </c>
      <c r="G26" s="284" t="s">
        <v>246</v>
      </c>
      <c r="H26" s="284"/>
      <c r="I26" s="284"/>
      <c r="J26" s="302">
        <v>366</v>
      </c>
      <c r="K26" s="292">
        <f>J26*курс!B2</f>
        <v>10614</v>
      </c>
    </row>
    <row r="27" spans="1:11" s="7" customFormat="1" ht="50.1" customHeight="1" thickBot="1">
      <c r="A27" s="285"/>
      <c r="B27" s="285"/>
      <c r="C27" s="287"/>
      <c r="D27" s="285"/>
      <c r="E27" s="6" t="s">
        <v>60</v>
      </c>
      <c r="F27" s="287"/>
      <c r="G27" s="285"/>
      <c r="H27" s="285"/>
      <c r="I27" s="285"/>
      <c r="J27" s="303"/>
      <c r="K27" s="296"/>
    </row>
    <row r="28" spans="1:11" s="7" customFormat="1" ht="50.1" customHeight="1">
      <c r="A28" s="284" t="s">
        <v>58</v>
      </c>
      <c r="B28" s="284"/>
      <c r="C28" s="284" t="s">
        <v>70</v>
      </c>
      <c r="D28" s="284" t="s">
        <v>882</v>
      </c>
      <c r="E28" s="5" t="s">
        <v>6</v>
      </c>
      <c r="F28" s="286" t="s">
        <v>251</v>
      </c>
      <c r="G28" s="284" t="s">
        <v>246</v>
      </c>
      <c r="H28" s="284"/>
      <c r="I28" s="284"/>
      <c r="J28" s="302">
        <v>672</v>
      </c>
      <c r="K28" s="292">
        <f>J28*курс!B2</f>
        <v>19488</v>
      </c>
    </row>
    <row r="29" spans="1:11" s="7" customFormat="1" ht="50.1" customHeight="1" thickBot="1">
      <c r="A29" s="285"/>
      <c r="B29" s="285"/>
      <c r="C29" s="285"/>
      <c r="D29" s="285"/>
      <c r="E29" s="6" t="s">
        <v>60</v>
      </c>
      <c r="F29" s="287"/>
      <c r="G29" s="285"/>
      <c r="H29" s="285"/>
      <c r="I29" s="285"/>
      <c r="J29" s="303"/>
      <c r="K29" s="296"/>
    </row>
    <row r="30" spans="1:11" s="166" customFormat="1" ht="50.1" customHeight="1">
      <c r="A30" s="284" t="s">
        <v>786</v>
      </c>
      <c r="B30" s="284"/>
      <c r="C30" s="284" t="s">
        <v>790</v>
      </c>
      <c r="D30" s="284"/>
      <c r="E30" s="5" t="s">
        <v>6</v>
      </c>
      <c r="F30" s="286" t="s">
        <v>251</v>
      </c>
      <c r="G30" s="284" t="s">
        <v>246</v>
      </c>
      <c r="H30" s="162"/>
      <c r="I30" s="162"/>
      <c r="J30" s="302">
        <v>326</v>
      </c>
      <c r="K30" s="292">
        <f>J30*курс!B2</f>
        <v>9454</v>
      </c>
    </row>
    <row r="31" spans="1:11" s="166" customFormat="1" ht="50.1" customHeight="1" thickBot="1">
      <c r="A31" s="285"/>
      <c r="B31" s="285"/>
      <c r="C31" s="285"/>
      <c r="D31" s="285"/>
      <c r="E31" s="163" t="s">
        <v>60</v>
      </c>
      <c r="F31" s="287"/>
      <c r="G31" s="285"/>
      <c r="H31" s="163"/>
      <c r="I31" s="163"/>
      <c r="J31" s="303"/>
      <c r="K31" s="296"/>
    </row>
    <row r="32" spans="1:11" s="166" customFormat="1" ht="50.1" customHeight="1">
      <c r="A32" s="284" t="s">
        <v>787</v>
      </c>
      <c r="B32" s="284"/>
      <c r="C32" s="284" t="s">
        <v>791</v>
      </c>
      <c r="D32" s="284"/>
      <c r="E32" s="5" t="s">
        <v>6</v>
      </c>
      <c r="F32" s="286" t="s">
        <v>251</v>
      </c>
      <c r="G32" s="284" t="s">
        <v>246</v>
      </c>
      <c r="H32" s="162"/>
      <c r="I32" s="162"/>
      <c r="J32" s="302">
        <v>326</v>
      </c>
      <c r="K32" s="292">
        <f>J32*курс!B2</f>
        <v>9454</v>
      </c>
    </row>
    <row r="33" spans="1:11" s="166" customFormat="1" ht="50.1" customHeight="1" thickBot="1">
      <c r="A33" s="285"/>
      <c r="B33" s="285"/>
      <c r="C33" s="285"/>
      <c r="D33" s="285"/>
      <c r="E33" s="163" t="s">
        <v>60</v>
      </c>
      <c r="F33" s="287"/>
      <c r="G33" s="285"/>
      <c r="H33" s="163"/>
      <c r="I33" s="163"/>
      <c r="J33" s="303"/>
      <c r="K33" s="296"/>
    </row>
    <row r="34" spans="1:11" s="166" customFormat="1" ht="50.1" customHeight="1">
      <c r="A34" s="284" t="s">
        <v>788</v>
      </c>
      <c r="B34" s="284"/>
      <c r="C34" s="284" t="s">
        <v>792</v>
      </c>
      <c r="D34" s="284"/>
      <c r="E34" s="5" t="s">
        <v>6</v>
      </c>
      <c r="F34" s="286" t="s">
        <v>251</v>
      </c>
      <c r="G34" s="284" t="s">
        <v>246</v>
      </c>
      <c r="H34" s="162"/>
      <c r="I34" s="162"/>
      <c r="J34" s="302">
        <v>128</v>
      </c>
      <c r="K34" s="292">
        <f>J34*курс!B2</f>
        <v>3712</v>
      </c>
    </row>
    <row r="35" spans="1:11" s="166" customFormat="1" ht="50.1" customHeight="1" thickBot="1">
      <c r="A35" s="285"/>
      <c r="B35" s="285"/>
      <c r="C35" s="285"/>
      <c r="D35" s="285"/>
      <c r="E35" s="163" t="s">
        <v>60</v>
      </c>
      <c r="F35" s="287"/>
      <c r="G35" s="285"/>
      <c r="H35" s="163"/>
      <c r="I35" s="163"/>
      <c r="J35" s="303"/>
      <c r="K35" s="296"/>
    </row>
    <row r="36" spans="1:11" s="166" customFormat="1" ht="50.1" customHeight="1">
      <c r="A36" s="284" t="s">
        <v>789</v>
      </c>
      <c r="B36" s="284"/>
      <c r="C36" s="284" t="s">
        <v>793</v>
      </c>
      <c r="D36" s="284"/>
      <c r="E36" s="5" t="s">
        <v>6</v>
      </c>
      <c r="F36" s="286" t="s">
        <v>251</v>
      </c>
      <c r="G36" s="284" t="s">
        <v>246</v>
      </c>
      <c r="H36" s="164"/>
      <c r="I36" s="164"/>
      <c r="J36" s="302">
        <v>237</v>
      </c>
      <c r="K36" s="292">
        <f>J36*курс!B2</f>
        <v>6873</v>
      </c>
    </row>
    <row r="37" spans="1:11" s="166" customFormat="1" ht="50.1" customHeight="1" thickBot="1">
      <c r="A37" s="285"/>
      <c r="B37" s="285"/>
      <c r="C37" s="285"/>
      <c r="D37" s="285"/>
      <c r="E37" s="164" t="s">
        <v>60</v>
      </c>
      <c r="F37" s="287"/>
      <c r="G37" s="285"/>
      <c r="H37" s="164"/>
      <c r="I37" s="164"/>
      <c r="J37" s="303"/>
      <c r="K37" s="296"/>
    </row>
    <row r="38" spans="1:11" s="7" customFormat="1" ht="50.1" customHeight="1">
      <c r="A38" s="284" t="s">
        <v>59</v>
      </c>
      <c r="B38" s="284"/>
      <c r="C38" s="284" t="s">
        <v>255</v>
      </c>
      <c r="D38" s="284" t="s">
        <v>882</v>
      </c>
      <c r="E38" s="5" t="s">
        <v>6</v>
      </c>
      <c r="F38" s="286" t="s">
        <v>359</v>
      </c>
      <c r="G38" s="284" t="s">
        <v>246</v>
      </c>
      <c r="H38" s="284"/>
      <c r="I38" s="284"/>
      <c r="J38" s="302">
        <v>6540</v>
      </c>
      <c r="K38" s="292">
        <f>J38*курс!B2</f>
        <v>189660</v>
      </c>
    </row>
    <row r="39" spans="1:11" s="7" customFormat="1" ht="50.1" customHeight="1" thickBot="1">
      <c r="A39" s="285"/>
      <c r="B39" s="285"/>
      <c r="C39" s="285"/>
      <c r="D39" s="285"/>
      <c r="E39" s="6" t="s">
        <v>60</v>
      </c>
      <c r="F39" s="287"/>
      <c r="G39" s="285"/>
      <c r="H39" s="285"/>
      <c r="I39" s="285"/>
      <c r="J39" s="303"/>
      <c r="K39" s="296"/>
    </row>
    <row r="40" spans="1:11" ht="27.95" customHeight="1">
      <c r="A40" s="246"/>
      <c r="B40" s="246"/>
      <c r="C40" s="246"/>
      <c r="D40" s="21"/>
      <c r="E40" s="246"/>
      <c r="F40" s="55"/>
      <c r="G40" s="279" t="s">
        <v>893</v>
      </c>
      <c r="H40" s="246"/>
      <c r="I40" s="246"/>
      <c r="J40" s="246"/>
      <c r="K40" s="246"/>
    </row>
    <row r="41" spans="1:11" ht="29.1" customHeight="1">
      <c r="A41" s="246"/>
      <c r="B41" s="246"/>
      <c r="C41" s="246"/>
      <c r="D41" s="21"/>
      <c r="E41" s="246"/>
      <c r="F41" s="55"/>
      <c r="G41" s="279" t="s">
        <v>891</v>
      </c>
      <c r="H41" s="246"/>
      <c r="I41" s="246"/>
      <c r="J41" s="246"/>
      <c r="K41" s="246"/>
    </row>
    <row r="42" spans="1:11" ht="30" customHeight="1">
      <c r="A42" s="53"/>
      <c r="B42" s="246"/>
      <c r="C42" s="54"/>
      <c r="D42" s="21"/>
      <c r="E42" s="246"/>
      <c r="F42" s="55"/>
      <c r="G42" s="279" t="s">
        <v>892</v>
      </c>
      <c r="H42" s="246"/>
      <c r="I42" s="246"/>
      <c r="J42" s="246"/>
      <c r="K42" s="246"/>
    </row>
    <row r="43" spans="1:11" ht="18" customHeight="1" thickBot="1">
      <c r="A43" s="153"/>
      <c r="B43" s="246"/>
      <c r="C43" s="54"/>
      <c r="D43" s="21"/>
      <c r="E43" s="246"/>
      <c r="F43" s="55"/>
      <c r="G43" s="283" t="s">
        <v>895</v>
      </c>
      <c r="H43" s="283"/>
      <c r="I43" s="283"/>
      <c r="J43" s="283"/>
      <c r="K43" s="283"/>
    </row>
    <row r="44" spans="1:11">
      <c r="J44" s="42"/>
      <c r="K44" s="42"/>
    </row>
    <row r="45" spans="1:11">
      <c r="J45" s="42"/>
      <c r="K45" s="42"/>
    </row>
    <row r="46" spans="1:11">
      <c r="J46" s="42"/>
      <c r="K46" s="42"/>
    </row>
    <row r="47" spans="1:11">
      <c r="J47" s="42"/>
      <c r="K47" s="42"/>
    </row>
    <row r="48" spans="1:11">
      <c r="J48" s="42"/>
      <c r="K48" s="42"/>
    </row>
    <row r="49" spans="10:11">
      <c r="J49" s="42"/>
      <c r="K49" s="42"/>
    </row>
    <row r="50" spans="10:11">
      <c r="J50" s="42"/>
      <c r="K50" s="42"/>
    </row>
    <row r="51" spans="10:11">
      <c r="J51" s="42"/>
      <c r="K51" s="42"/>
    </row>
    <row r="52" spans="10:11">
      <c r="J52" s="42"/>
      <c r="K52" s="42"/>
    </row>
    <row r="53" spans="10:11">
      <c r="J53" s="42"/>
      <c r="K53" s="42"/>
    </row>
    <row r="54" spans="10:11">
      <c r="J54" s="42"/>
      <c r="K54" s="42"/>
    </row>
    <row r="55" spans="10:11">
      <c r="J55" s="42"/>
      <c r="K55" s="42"/>
    </row>
    <row r="56" spans="10:11">
      <c r="J56" s="42"/>
      <c r="K56" s="42"/>
    </row>
    <row r="57" spans="10:11">
      <c r="J57" s="42"/>
      <c r="K57" s="42"/>
    </row>
    <row r="58" spans="10:11">
      <c r="J58" s="42"/>
      <c r="K58" s="42"/>
    </row>
    <row r="59" spans="10:11">
      <c r="J59" s="42"/>
      <c r="K59" s="42"/>
    </row>
    <row r="60" spans="10:11">
      <c r="J60" s="42"/>
      <c r="K60" s="42"/>
    </row>
    <row r="61" spans="10:11">
      <c r="J61" s="42"/>
      <c r="K61" s="42"/>
    </row>
    <row r="62" spans="10:11">
      <c r="J62" s="42"/>
      <c r="K62" s="42"/>
    </row>
    <row r="63" spans="10:11">
      <c r="J63" s="42"/>
      <c r="K63" s="42"/>
    </row>
    <row r="64" spans="10:11">
      <c r="J64" s="42"/>
      <c r="K64" s="42"/>
    </row>
    <row r="65" spans="10:11">
      <c r="J65" s="42"/>
      <c r="K65" s="42"/>
    </row>
    <row r="66" spans="10:11">
      <c r="J66" s="42"/>
      <c r="K66" s="42"/>
    </row>
    <row r="67" spans="10:11">
      <c r="J67" s="42"/>
      <c r="K67" s="42"/>
    </row>
    <row r="68" spans="10:11">
      <c r="J68" s="42"/>
      <c r="K68" s="42"/>
    </row>
    <row r="69" spans="10:11">
      <c r="J69" s="42"/>
      <c r="K69" s="42"/>
    </row>
    <row r="70" spans="10:11">
      <c r="J70" s="42"/>
      <c r="K70" s="42"/>
    </row>
    <row r="71" spans="10:11">
      <c r="J71" s="42"/>
      <c r="K71" s="42"/>
    </row>
    <row r="72" spans="10:11">
      <c r="J72" s="42"/>
      <c r="K72" s="42"/>
    </row>
    <row r="73" spans="10:11">
      <c r="J73" s="42"/>
      <c r="K73" s="42"/>
    </row>
    <row r="74" spans="10:11">
      <c r="J74" s="42"/>
      <c r="K74" s="42"/>
    </row>
    <row r="75" spans="10:11">
      <c r="J75" s="42"/>
      <c r="K75" s="42"/>
    </row>
    <row r="76" spans="10:11">
      <c r="J76" s="42"/>
      <c r="K76" s="42"/>
    </row>
    <row r="77" spans="10:11">
      <c r="J77" s="42"/>
      <c r="K77" s="42"/>
    </row>
    <row r="78" spans="10:11">
      <c r="J78" s="42"/>
      <c r="K78" s="42"/>
    </row>
    <row r="79" spans="10:11">
      <c r="J79" s="42"/>
      <c r="K79" s="42"/>
    </row>
    <row r="80" spans="10:11">
      <c r="J80" s="42"/>
      <c r="K80" s="42"/>
    </row>
    <row r="81" spans="10:11">
      <c r="J81" s="42"/>
      <c r="K81" s="42"/>
    </row>
    <row r="82" spans="10:11">
      <c r="J82" s="42"/>
      <c r="K82" s="42"/>
    </row>
    <row r="83" spans="10:11">
      <c r="J83" s="42"/>
      <c r="K83" s="42"/>
    </row>
    <row r="84" spans="10:11">
      <c r="J84" s="42"/>
      <c r="K84" s="42"/>
    </row>
    <row r="85" spans="10:11">
      <c r="J85" s="42"/>
      <c r="K85" s="42"/>
    </row>
    <row r="86" spans="10:11">
      <c r="J86" s="42"/>
      <c r="K86" s="42"/>
    </row>
    <row r="87" spans="10:11">
      <c r="J87" s="42"/>
      <c r="K87" s="42"/>
    </row>
    <row r="88" spans="10:11">
      <c r="J88" s="42"/>
      <c r="K88" s="42"/>
    </row>
    <row r="89" spans="10:11">
      <c r="J89" s="42"/>
      <c r="K89" s="42"/>
    </row>
    <row r="90" spans="10:11">
      <c r="J90" s="42"/>
      <c r="K90" s="42"/>
    </row>
    <row r="91" spans="10:11">
      <c r="J91" s="42"/>
      <c r="K91" s="42"/>
    </row>
    <row r="92" spans="10:11">
      <c r="J92" s="42"/>
      <c r="K92" s="42"/>
    </row>
    <row r="93" spans="10:11">
      <c r="J93" s="42"/>
      <c r="K93" s="42"/>
    </row>
    <row r="94" spans="10:11">
      <c r="J94" s="42"/>
      <c r="K94" s="42"/>
    </row>
    <row r="95" spans="10:11">
      <c r="J95" s="42"/>
      <c r="K95" s="42"/>
    </row>
    <row r="96" spans="10:11">
      <c r="J96" s="42"/>
      <c r="K96" s="42"/>
    </row>
    <row r="97" spans="10:11">
      <c r="J97" s="42"/>
      <c r="K97" s="42"/>
    </row>
    <row r="98" spans="10:11">
      <c r="J98" s="42"/>
      <c r="K98" s="42"/>
    </row>
    <row r="99" spans="10:11">
      <c r="J99" s="42"/>
      <c r="K99" s="42"/>
    </row>
    <row r="100" spans="10:11">
      <c r="J100" s="42"/>
      <c r="K100" s="42"/>
    </row>
    <row r="101" spans="10:11">
      <c r="J101" s="42"/>
      <c r="K101" s="42"/>
    </row>
    <row r="102" spans="10:11">
      <c r="J102" s="42"/>
      <c r="K102" s="42"/>
    </row>
    <row r="103" spans="10:11">
      <c r="J103" s="42"/>
      <c r="K103" s="42"/>
    </row>
    <row r="104" spans="10:11">
      <c r="J104" s="42"/>
      <c r="K104" s="42"/>
    </row>
    <row r="105" spans="10:11">
      <c r="J105" s="42"/>
      <c r="K105" s="42"/>
    </row>
    <row r="106" spans="10:11">
      <c r="J106" s="42"/>
      <c r="K106" s="42"/>
    </row>
    <row r="107" spans="10:11">
      <c r="J107" s="42"/>
      <c r="K107" s="42"/>
    </row>
    <row r="108" spans="10:11">
      <c r="J108" s="42"/>
      <c r="K108" s="42"/>
    </row>
    <row r="109" spans="10:11">
      <c r="J109" s="42"/>
      <c r="K109" s="42"/>
    </row>
    <row r="110" spans="10:11">
      <c r="J110" s="42"/>
      <c r="K110" s="42"/>
    </row>
    <row r="111" spans="10:11">
      <c r="J111" s="42"/>
      <c r="K111" s="42"/>
    </row>
    <row r="112" spans="10:11">
      <c r="J112" s="42"/>
      <c r="K112" s="42"/>
    </row>
    <row r="113" spans="10:11">
      <c r="J113" s="42"/>
      <c r="K113" s="42"/>
    </row>
    <row r="114" spans="10:11">
      <c r="J114" s="42"/>
      <c r="K114" s="42"/>
    </row>
    <row r="115" spans="10:11">
      <c r="J115" s="42"/>
      <c r="K115" s="42"/>
    </row>
    <row r="116" spans="10:11">
      <c r="J116" s="42"/>
      <c r="K116" s="42"/>
    </row>
    <row r="117" spans="10:11">
      <c r="J117" s="42"/>
      <c r="K117" s="42"/>
    </row>
    <row r="118" spans="10:11">
      <c r="J118" s="42"/>
      <c r="K118" s="42"/>
    </row>
    <row r="119" spans="10:11">
      <c r="J119" s="42"/>
      <c r="K119" s="42"/>
    </row>
  </sheetData>
  <sheetProtection algorithmName="SHA-512" hashValue="ThD4IXiwZuTPa/RHKJf9Y2DMiTAD7+l4u/Piy3EVJXsat9mcIg3OA75tHat2/oTl3XG/WSHDadIQf+muC82FlA==" saltValue="EGqLsNfoKsGW7vVfPup7iQ==" spinCount="100000" sheet="1" objects="1" scenarios="1"/>
  <mergeCells count="155">
    <mergeCell ref="J28:J29"/>
    <mergeCell ref="J30:J31"/>
    <mergeCell ref="J32:J33"/>
    <mergeCell ref="J34:J35"/>
    <mergeCell ref="J36:J37"/>
    <mergeCell ref="J38:J39"/>
    <mergeCell ref="H8:H9"/>
    <mergeCell ref="H10:H11"/>
    <mergeCell ref="I8:I9"/>
    <mergeCell ref="I10:I11"/>
    <mergeCell ref="A10:A11"/>
    <mergeCell ref="B10:B11"/>
    <mergeCell ref="C10:C11"/>
    <mergeCell ref="D10:D11"/>
    <mergeCell ref="A6:K6"/>
    <mergeCell ref="A8:A9"/>
    <mergeCell ref="B8:B9"/>
    <mergeCell ref="C8:C9"/>
    <mergeCell ref="D8:D9"/>
    <mergeCell ref="K8:K9"/>
    <mergeCell ref="F8:F9"/>
    <mergeCell ref="G8:G9"/>
    <mergeCell ref="K10:K11"/>
    <mergeCell ref="F10:F11"/>
    <mergeCell ref="G10:G11"/>
    <mergeCell ref="J8:J9"/>
    <mergeCell ref="J10:J11"/>
    <mergeCell ref="K14:K15"/>
    <mergeCell ref="A12:A13"/>
    <mergeCell ref="B12:B13"/>
    <mergeCell ref="C12:C13"/>
    <mergeCell ref="D12:D13"/>
    <mergeCell ref="K12:K13"/>
    <mergeCell ref="F12:F13"/>
    <mergeCell ref="F14:F15"/>
    <mergeCell ref="G12:G13"/>
    <mergeCell ref="G14:G15"/>
    <mergeCell ref="H12:H13"/>
    <mergeCell ref="H14:H15"/>
    <mergeCell ref="I12:I13"/>
    <mergeCell ref="I14:I15"/>
    <mergeCell ref="A14:A15"/>
    <mergeCell ref="B14:B15"/>
    <mergeCell ref="C14:C15"/>
    <mergeCell ref="D14:D15"/>
    <mergeCell ref="J12:J13"/>
    <mergeCell ref="J14:J15"/>
    <mergeCell ref="K18:K19"/>
    <mergeCell ref="A16:A17"/>
    <mergeCell ref="B16:B17"/>
    <mergeCell ref="C16:C17"/>
    <mergeCell ref="D16:D17"/>
    <mergeCell ref="K16:K17"/>
    <mergeCell ref="F16:F17"/>
    <mergeCell ref="F18:F19"/>
    <mergeCell ref="G16:G17"/>
    <mergeCell ref="G18:G19"/>
    <mergeCell ref="H16:H17"/>
    <mergeCell ref="H18:H19"/>
    <mergeCell ref="I16:I17"/>
    <mergeCell ref="I18:I19"/>
    <mergeCell ref="A18:A19"/>
    <mergeCell ref="B18:B19"/>
    <mergeCell ref="C18:C19"/>
    <mergeCell ref="D18:D19"/>
    <mergeCell ref="J16:J17"/>
    <mergeCell ref="J18:J19"/>
    <mergeCell ref="K22:K23"/>
    <mergeCell ref="A20:A21"/>
    <mergeCell ref="B20:B21"/>
    <mergeCell ref="C20:C21"/>
    <mergeCell ref="D20:D21"/>
    <mergeCell ref="K20:K21"/>
    <mergeCell ref="F20:F21"/>
    <mergeCell ref="F22:F23"/>
    <mergeCell ref="G20:G21"/>
    <mergeCell ref="G22:G23"/>
    <mergeCell ref="H20:H21"/>
    <mergeCell ref="H22:H23"/>
    <mergeCell ref="I20:I21"/>
    <mergeCell ref="I22:I23"/>
    <mergeCell ref="A22:A23"/>
    <mergeCell ref="B22:B23"/>
    <mergeCell ref="C22:C23"/>
    <mergeCell ref="D22:D23"/>
    <mergeCell ref="J20:J21"/>
    <mergeCell ref="J22:J23"/>
    <mergeCell ref="K26:K27"/>
    <mergeCell ref="A24:A25"/>
    <mergeCell ref="B24:B25"/>
    <mergeCell ref="C24:C25"/>
    <mergeCell ref="D24:D25"/>
    <mergeCell ref="K24:K25"/>
    <mergeCell ref="F24:F25"/>
    <mergeCell ref="F26:F27"/>
    <mergeCell ref="G24:G25"/>
    <mergeCell ref="G26:G27"/>
    <mergeCell ref="H24:H25"/>
    <mergeCell ref="H26:H27"/>
    <mergeCell ref="I24:I25"/>
    <mergeCell ref="I26:I27"/>
    <mergeCell ref="A26:A27"/>
    <mergeCell ref="B26:B27"/>
    <mergeCell ref="C26:C27"/>
    <mergeCell ref="D26:D27"/>
    <mergeCell ref="J24:J25"/>
    <mergeCell ref="J26:J27"/>
    <mergeCell ref="K38:K39"/>
    <mergeCell ref="A28:A29"/>
    <mergeCell ref="B28:B29"/>
    <mergeCell ref="C28:C29"/>
    <mergeCell ref="D28:D29"/>
    <mergeCell ref="K28:K29"/>
    <mergeCell ref="F28:F29"/>
    <mergeCell ref="F38:F39"/>
    <mergeCell ref="G28:G29"/>
    <mergeCell ref="G38:G39"/>
    <mergeCell ref="H28:H29"/>
    <mergeCell ref="H38:H39"/>
    <mergeCell ref="I28:I29"/>
    <mergeCell ref="I38:I39"/>
    <mergeCell ref="A38:A39"/>
    <mergeCell ref="B38:B39"/>
    <mergeCell ref="C38:C39"/>
    <mergeCell ref="D38:D39"/>
    <mergeCell ref="A30:A31"/>
    <mergeCell ref="B30:B31"/>
    <mergeCell ref="C30:C31"/>
    <mergeCell ref="D30:D31"/>
    <mergeCell ref="F30:F31"/>
    <mergeCell ref="G30:G31"/>
    <mergeCell ref="G4:K4"/>
    <mergeCell ref="G43:K43"/>
    <mergeCell ref="A36:A37"/>
    <mergeCell ref="B36:B37"/>
    <mergeCell ref="C36:C37"/>
    <mergeCell ref="D36:D37"/>
    <mergeCell ref="F36:F37"/>
    <mergeCell ref="G36:G37"/>
    <mergeCell ref="K36:K37"/>
    <mergeCell ref="K30:K31"/>
    <mergeCell ref="A32:A33"/>
    <mergeCell ref="B32:B33"/>
    <mergeCell ref="C32:C33"/>
    <mergeCell ref="D32:D33"/>
    <mergeCell ref="F32:F33"/>
    <mergeCell ref="G32:G33"/>
    <mergeCell ref="K32:K33"/>
    <mergeCell ref="A34:A35"/>
    <mergeCell ref="B34:B35"/>
    <mergeCell ref="C34:C35"/>
    <mergeCell ref="D34:D35"/>
    <mergeCell ref="F34:F35"/>
    <mergeCell ref="G34:G35"/>
    <mergeCell ref="K34:K35"/>
  </mergeCells>
  <pageMargins left="0.7" right="0.7" top="0.75" bottom="0.75" header="0.3" footer="0.3"/>
  <pageSetup paperSize="9" scale="38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613F5-67CB-9543-A543-44D3AAE0A5B0}">
  <sheetPr>
    <tabColor rgb="FF00B0F0"/>
    <pageSetUpPr fitToPage="1"/>
  </sheetPr>
  <dimension ref="A1:L39"/>
  <sheetViews>
    <sheetView view="pageBreakPreview" zoomScaleNormal="100" zoomScaleSheetLayoutView="100" workbookViewId="0">
      <selection activeCell="A36" sqref="A36:XFD39"/>
    </sheetView>
  </sheetViews>
  <sheetFormatPr defaultColWidth="11" defaultRowHeight="15.75"/>
  <cols>
    <col min="1" max="1" width="10.375" customWidth="1"/>
    <col min="2" max="2" width="31" customWidth="1"/>
    <col min="3" max="3" width="16.375" customWidth="1"/>
    <col min="4" max="4" width="16.375" style="2" customWidth="1"/>
    <col min="5" max="5" width="10.875" style="7" customWidth="1"/>
    <col min="6" max="6" width="19.625" style="21" customWidth="1"/>
    <col min="7" max="7" width="14.5" style="10" customWidth="1"/>
    <col min="8" max="8" width="9.5" style="10" hidden="1" customWidth="1"/>
    <col min="9" max="9" width="12.625" style="10" hidden="1" customWidth="1"/>
    <col min="10" max="10" width="7.625" hidden="1" customWidth="1"/>
    <col min="11" max="11" width="21.125" customWidth="1"/>
  </cols>
  <sheetData>
    <row r="1" spans="1:12" ht="27.95" customHeight="1">
      <c r="A1" s="246"/>
      <c r="B1" s="246"/>
      <c r="C1" s="246"/>
      <c r="D1" s="21"/>
      <c r="E1" s="246"/>
      <c r="F1" s="55"/>
      <c r="G1" s="279" t="s">
        <v>893</v>
      </c>
      <c r="H1" s="246"/>
      <c r="I1" s="246"/>
      <c r="J1" s="246"/>
      <c r="K1" s="246"/>
    </row>
    <row r="2" spans="1:12" ht="29.1" customHeight="1">
      <c r="A2" s="246"/>
      <c r="B2" s="246"/>
      <c r="C2" s="246"/>
      <c r="D2" s="21"/>
      <c r="E2" s="246"/>
      <c r="F2" s="55"/>
      <c r="G2" s="279" t="s">
        <v>891</v>
      </c>
      <c r="H2" s="246"/>
      <c r="I2" s="246"/>
      <c r="J2" s="246"/>
      <c r="K2" s="246"/>
    </row>
    <row r="3" spans="1:12" ht="30" customHeight="1">
      <c r="A3" s="53"/>
      <c r="B3" s="246"/>
      <c r="C3" s="54"/>
      <c r="D3" s="21"/>
      <c r="E3" s="246"/>
      <c r="F3" s="55"/>
      <c r="G3" s="279" t="s">
        <v>892</v>
      </c>
      <c r="H3" s="246"/>
      <c r="I3" s="246"/>
      <c r="J3" s="246"/>
      <c r="K3" s="246"/>
    </row>
    <row r="4" spans="1:12" ht="18" customHeight="1" thickBot="1">
      <c r="A4" s="153"/>
      <c r="B4" s="246"/>
      <c r="C4" s="54"/>
      <c r="D4" s="21"/>
      <c r="E4" s="246"/>
      <c r="F4" s="55"/>
      <c r="G4" s="283" t="s">
        <v>895</v>
      </c>
      <c r="H4" s="283"/>
      <c r="I4" s="283"/>
      <c r="J4" s="283"/>
      <c r="K4" s="283"/>
    </row>
    <row r="5" spans="1:12" ht="3.95" customHeight="1" thickBot="1"/>
    <row r="6" spans="1:12" s="1" customFormat="1" ht="30.95" customHeight="1" thickBot="1">
      <c r="A6" s="310" t="s">
        <v>108</v>
      </c>
      <c r="B6" s="311"/>
      <c r="C6" s="311"/>
      <c r="D6" s="311"/>
      <c r="E6" s="311"/>
      <c r="F6" s="311"/>
      <c r="G6" s="311"/>
      <c r="H6" s="311"/>
      <c r="I6" s="311"/>
      <c r="J6" s="311"/>
      <c r="K6" s="312"/>
    </row>
    <row r="7" spans="1:12" s="24" customFormat="1" ht="74.099999999999994" customHeight="1" thickBot="1">
      <c r="A7" s="22" t="s">
        <v>2</v>
      </c>
      <c r="B7" s="22" t="s">
        <v>3</v>
      </c>
      <c r="C7" s="22" t="s">
        <v>689</v>
      </c>
      <c r="D7" s="22" t="s">
        <v>868</v>
      </c>
      <c r="E7" s="22" t="s">
        <v>4</v>
      </c>
      <c r="F7" s="22" t="s">
        <v>224</v>
      </c>
      <c r="G7" s="22" t="s">
        <v>227</v>
      </c>
      <c r="H7" s="22" t="s">
        <v>228</v>
      </c>
      <c r="I7" s="22" t="s">
        <v>229</v>
      </c>
      <c r="J7" s="23" t="s">
        <v>74</v>
      </c>
      <c r="K7" s="23" t="s">
        <v>800</v>
      </c>
      <c r="L7" s="1"/>
    </row>
    <row r="8" spans="1:12" s="7" customFormat="1" ht="50.1" customHeight="1">
      <c r="A8" s="325" t="s">
        <v>86</v>
      </c>
      <c r="B8" s="284"/>
      <c r="C8" s="284" t="s">
        <v>98</v>
      </c>
      <c r="D8" s="327" t="s">
        <v>883</v>
      </c>
      <c r="E8" s="5" t="s">
        <v>6</v>
      </c>
      <c r="F8" s="286" t="s">
        <v>260</v>
      </c>
      <c r="G8" s="284" t="s">
        <v>246</v>
      </c>
      <c r="H8" s="284"/>
      <c r="I8" s="284"/>
      <c r="J8" s="302">
        <v>1242</v>
      </c>
      <c r="K8" s="292">
        <f>J8*курс!B2</f>
        <v>36018</v>
      </c>
    </row>
    <row r="9" spans="1:12" s="7" customFormat="1" ht="50.1" customHeight="1" thickBot="1">
      <c r="A9" s="326"/>
      <c r="B9" s="285"/>
      <c r="C9" s="285"/>
      <c r="D9" s="328"/>
      <c r="E9" s="6" t="s">
        <v>60</v>
      </c>
      <c r="F9" s="287"/>
      <c r="G9" s="285"/>
      <c r="H9" s="285"/>
      <c r="I9" s="285"/>
      <c r="J9" s="303"/>
      <c r="K9" s="296"/>
    </row>
    <row r="10" spans="1:12" s="7" customFormat="1" ht="50.1" customHeight="1">
      <c r="A10" s="284" t="s">
        <v>87</v>
      </c>
      <c r="B10" s="284"/>
      <c r="C10" s="284" t="s">
        <v>99</v>
      </c>
      <c r="D10" s="286" t="s">
        <v>883</v>
      </c>
      <c r="E10" s="5" t="s">
        <v>6</v>
      </c>
      <c r="F10" s="286" t="s">
        <v>264</v>
      </c>
      <c r="G10" s="284" t="s">
        <v>246</v>
      </c>
      <c r="H10" s="284"/>
      <c r="I10" s="284"/>
      <c r="J10" s="302">
        <v>1285</v>
      </c>
      <c r="K10" s="292">
        <f>J10*курс!B2</f>
        <v>37265</v>
      </c>
    </row>
    <row r="11" spans="1:12" s="7" customFormat="1" ht="50.1" customHeight="1" thickBot="1">
      <c r="A11" s="285"/>
      <c r="B11" s="285"/>
      <c r="C11" s="285"/>
      <c r="D11" s="287"/>
      <c r="E11" s="6" t="s">
        <v>60</v>
      </c>
      <c r="F11" s="287"/>
      <c r="G11" s="285"/>
      <c r="H11" s="285"/>
      <c r="I11" s="285"/>
      <c r="J11" s="303"/>
      <c r="K11" s="296"/>
    </row>
    <row r="12" spans="1:12" s="7" customFormat="1" ht="50.1" customHeight="1">
      <c r="A12" s="284" t="s">
        <v>88</v>
      </c>
      <c r="B12" s="335"/>
      <c r="C12" s="286" t="s">
        <v>100</v>
      </c>
      <c r="D12" s="284" t="s">
        <v>883</v>
      </c>
      <c r="E12" s="5" t="s">
        <v>6</v>
      </c>
      <c r="F12" s="286" t="s">
        <v>248</v>
      </c>
      <c r="G12" s="284" t="s">
        <v>246</v>
      </c>
      <c r="H12" s="284"/>
      <c r="I12" s="284"/>
      <c r="J12" s="302">
        <v>510</v>
      </c>
      <c r="K12" s="292">
        <f>J12*курс!B2</f>
        <v>14790</v>
      </c>
    </row>
    <row r="13" spans="1:12" s="7" customFormat="1" ht="50.1" customHeight="1" thickBot="1">
      <c r="A13" s="285"/>
      <c r="B13" s="335"/>
      <c r="C13" s="287"/>
      <c r="D13" s="285"/>
      <c r="E13" s="7" t="s">
        <v>60</v>
      </c>
      <c r="F13" s="287"/>
      <c r="G13" s="285"/>
      <c r="H13" s="285"/>
      <c r="I13" s="285"/>
      <c r="J13" s="303"/>
      <c r="K13" s="296"/>
    </row>
    <row r="14" spans="1:12" s="7" customFormat="1" ht="50.1" customHeight="1">
      <c r="A14" s="284" t="s">
        <v>89</v>
      </c>
      <c r="B14" s="284"/>
      <c r="C14" s="284" t="s">
        <v>101</v>
      </c>
      <c r="D14" s="284" t="s">
        <v>884</v>
      </c>
      <c r="E14" s="5" t="s">
        <v>6</v>
      </c>
      <c r="F14" s="286" t="s">
        <v>260</v>
      </c>
      <c r="G14" s="284" t="s">
        <v>246</v>
      </c>
      <c r="H14" s="284"/>
      <c r="I14" s="284"/>
      <c r="J14" s="302">
        <v>906</v>
      </c>
      <c r="K14" s="292">
        <f>J14*курс!B2</f>
        <v>26274</v>
      </c>
    </row>
    <row r="15" spans="1:12" s="7" customFormat="1" ht="50.1" customHeight="1" thickBot="1">
      <c r="A15" s="285"/>
      <c r="B15" s="285"/>
      <c r="C15" s="285"/>
      <c r="D15" s="285"/>
      <c r="E15" s="6" t="s">
        <v>60</v>
      </c>
      <c r="F15" s="287"/>
      <c r="G15" s="285"/>
      <c r="H15" s="285"/>
      <c r="I15" s="285"/>
      <c r="J15" s="303"/>
      <c r="K15" s="296"/>
    </row>
    <row r="16" spans="1:12" s="7" customFormat="1" ht="50.1" customHeight="1">
      <c r="A16" s="284" t="s">
        <v>90</v>
      </c>
      <c r="B16" s="284"/>
      <c r="C16" s="284" t="s">
        <v>102</v>
      </c>
      <c r="D16" s="284" t="s">
        <v>884</v>
      </c>
      <c r="E16" s="5" t="s">
        <v>6</v>
      </c>
      <c r="F16" s="286" t="s">
        <v>265</v>
      </c>
      <c r="G16" s="284" t="s">
        <v>246</v>
      </c>
      <c r="H16" s="284"/>
      <c r="I16" s="284"/>
      <c r="J16" s="302">
        <v>490</v>
      </c>
      <c r="K16" s="292">
        <f>J16*курс!B2</f>
        <v>14210</v>
      </c>
    </row>
    <row r="17" spans="1:11" s="7" customFormat="1" ht="50.1" customHeight="1" thickBot="1">
      <c r="A17" s="285"/>
      <c r="B17" s="285"/>
      <c r="C17" s="285"/>
      <c r="D17" s="285"/>
      <c r="E17" s="6" t="s">
        <v>60</v>
      </c>
      <c r="F17" s="287"/>
      <c r="G17" s="285"/>
      <c r="H17" s="285"/>
      <c r="I17" s="285"/>
      <c r="J17" s="303"/>
      <c r="K17" s="296"/>
    </row>
    <row r="18" spans="1:11" s="7" customFormat="1" ht="50.1" customHeight="1">
      <c r="A18" s="284" t="s">
        <v>91</v>
      </c>
      <c r="B18" s="284"/>
      <c r="C18" s="284" t="s">
        <v>103</v>
      </c>
      <c r="D18" s="284" t="s">
        <v>884</v>
      </c>
      <c r="E18" s="5" t="s">
        <v>6</v>
      </c>
      <c r="F18" s="286" t="s">
        <v>260</v>
      </c>
      <c r="G18" s="284" t="s">
        <v>246</v>
      </c>
      <c r="H18" s="284"/>
      <c r="I18" s="284"/>
      <c r="J18" s="302">
        <v>1286</v>
      </c>
      <c r="K18" s="292">
        <f>J18*курс!B2</f>
        <v>37294</v>
      </c>
    </row>
    <row r="19" spans="1:11" s="7" customFormat="1" ht="50.1" customHeight="1" thickBot="1">
      <c r="A19" s="285"/>
      <c r="B19" s="285"/>
      <c r="C19" s="285"/>
      <c r="D19" s="285"/>
      <c r="E19" s="6" t="s">
        <v>60</v>
      </c>
      <c r="F19" s="287"/>
      <c r="G19" s="285"/>
      <c r="H19" s="285"/>
      <c r="I19" s="285"/>
      <c r="J19" s="303"/>
      <c r="K19" s="296"/>
    </row>
    <row r="20" spans="1:11" s="166" customFormat="1" ht="50.1" customHeight="1">
      <c r="A20" s="284" t="s">
        <v>795</v>
      </c>
      <c r="B20" s="284"/>
      <c r="C20" s="286" t="s">
        <v>797</v>
      </c>
      <c r="D20" s="284"/>
      <c r="E20" s="5" t="s">
        <v>6</v>
      </c>
      <c r="F20" s="286" t="s">
        <v>266</v>
      </c>
      <c r="G20" s="284" t="s">
        <v>246</v>
      </c>
      <c r="H20" s="162"/>
      <c r="I20" s="162"/>
      <c r="J20" s="302">
        <v>793</v>
      </c>
      <c r="K20" s="292">
        <f>J20*курс!B2</f>
        <v>22997</v>
      </c>
    </row>
    <row r="21" spans="1:11" s="166" customFormat="1" ht="50.1" customHeight="1" thickBot="1">
      <c r="A21" s="285"/>
      <c r="B21" s="285"/>
      <c r="C21" s="287"/>
      <c r="D21" s="285"/>
      <c r="E21" s="163" t="s">
        <v>60</v>
      </c>
      <c r="F21" s="287"/>
      <c r="G21" s="285"/>
      <c r="H21" s="163"/>
      <c r="I21" s="163"/>
      <c r="J21" s="303"/>
      <c r="K21" s="296"/>
    </row>
    <row r="22" spans="1:11" s="166" customFormat="1" ht="50.1" customHeight="1">
      <c r="A22" s="291" t="s">
        <v>796</v>
      </c>
      <c r="B22" s="291"/>
      <c r="C22" s="290" t="s">
        <v>798</v>
      </c>
      <c r="D22" s="291"/>
      <c r="E22" s="165" t="s">
        <v>6</v>
      </c>
      <c r="F22" s="290" t="s">
        <v>266</v>
      </c>
      <c r="G22" s="291" t="s">
        <v>246</v>
      </c>
      <c r="H22" s="164"/>
      <c r="I22" s="164"/>
      <c r="J22" s="316">
        <v>1795</v>
      </c>
      <c r="K22" s="293">
        <f>J22*курс!B2</f>
        <v>52055</v>
      </c>
    </row>
    <row r="23" spans="1:11" s="166" customFormat="1" ht="50.1" customHeight="1" thickBot="1">
      <c r="A23" s="285"/>
      <c r="B23" s="285"/>
      <c r="C23" s="287"/>
      <c r="D23" s="285"/>
      <c r="E23" s="164" t="s">
        <v>60</v>
      </c>
      <c r="F23" s="287"/>
      <c r="G23" s="285"/>
      <c r="H23" s="164"/>
      <c r="I23" s="164"/>
      <c r="J23" s="303"/>
      <c r="K23" s="296"/>
    </row>
    <row r="24" spans="1:11" s="7" customFormat="1" ht="50.1" customHeight="1">
      <c r="A24" s="284" t="s">
        <v>92</v>
      </c>
      <c r="B24" s="284"/>
      <c r="C24" s="284" t="s">
        <v>104</v>
      </c>
      <c r="D24" s="284" t="s">
        <v>883</v>
      </c>
      <c r="E24" s="5" t="s">
        <v>6</v>
      </c>
      <c r="F24" s="286" t="s">
        <v>266</v>
      </c>
      <c r="G24" s="284" t="s">
        <v>246</v>
      </c>
      <c r="H24" s="284"/>
      <c r="I24" s="284"/>
      <c r="J24" s="302">
        <v>1639</v>
      </c>
      <c r="K24" s="292">
        <f>J24*курс!B2</f>
        <v>47531</v>
      </c>
    </row>
    <row r="25" spans="1:11" s="7" customFormat="1" ht="50.1" customHeight="1" thickBot="1">
      <c r="A25" s="285"/>
      <c r="B25" s="285"/>
      <c r="C25" s="285"/>
      <c r="D25" s="285"/>
      <c r="E25" s="6" t="s">
        <v>60</v>
      </c>
      <c r="F25" s="287"/>
      <c r="G25" s="285"/>
      <c r="H25" s="285"/>
      <c r="I25" s="285"/>
      <c r="J25" s="303"/>
      <c r="K25" s="296"/>
    </row>
    <row r="26" spans="1:11" s="7" customFormat="1" ht="50.1" customHeight="1">
      <c r="A26" s="284" t="s">
        <v>93</v>
      </c>
      <c r="B26" s="284"/>
      <c r="C26" s="286" t="s">
        <v>105</v>
      </c>
      <c r="D26" s="284" t="s">
        <v>883</v>
      </c>
      <c r="E26" s="5" t="s">
        <v>6</v>
      </c>
      <c r="F26" s="286" t="s">
        <v>260</v>
      </c>
      <c r="G26" s="284" t="s">
        <v>246</v>
      </c>
      <c r="H26" s="284"/>
      <c r="I26" s="284"/>
      <c r="J26" s="302">
        <v>2326</v>
      </c>
      <c r="K26" s="292">
        <f>J26*курс!B2</f>
        <v>67454</v>
      </c>
    </row>
    <row r="27" spans="1:11" s="7" customFormat="1" ht="50.1" customHeight="1" thickBot="1">
      <c r="A27" s="285"/>
      <c r="B27" s="285"/>
      <c r="C27" s="287"/>
      <c r="D27" s="285"/>
      <c r="E27" s="6" t="s">
        <v>60</v>
      </c>
      <c r="F27" s="287"/>
      <c r="G27" s="285"/>
      <c r="H27" s="285"/>
      <c r="I27" s="285"/>
      <c r="J27" s="303"/>
      <c r="K27" s="296"/>
    </row>
    <row r="28" spans="1:11" s="7" customFormat="1" ht="50.1" customHeight="1">
      <c r="A28" s="284" t="s">
        <v>94</v>
      </c>
      <c r="B28" s="284"/>
      <c r="C28" s="284" t="s">
        <v>106</v>
      </c>
      <c r="D28" s="284" t="s">
        <v>883</v>
      </c>
      <c r="E28" s="5" t="s">
        <v>6</v>
      </c>
      <c r="F28" s="286" t="s">
        <v>267</v>
      </c>
      <c r="G28" s="284" t="s">
        <v>246</v>
      </c>
      <c r="H28" s="284"/>
      <c r="I28" s="284"/>
      <c r="J28" s="302">
        <v>2808</v>
      </c>
      <c r="K28" s="292">
        <f>J28*курс!B2</f>
        <v>81432</v>
      </c>
    </row>
    <row r="29" spans="1:11" s="7" customFormat="1" ht="50.1" customHeight="1" thickBot="1">
      <c r="A29" s="285"/>
      <c r="B29" s="285"/>
      <c r="C29" s="285"/>
      <c r="D29" s="285"/>
      <c r="E29" s="6" t="s">
        <v>60</v>
      </c>
      <c r="F29" s="287"/>
      <c r="G29" s="285"/>
      <c r="H29" s="285"/>
      <c r="I29" s="285"/>
      <c r="J29" s="303"/>
      <c r="K29" s="296"/>
    </row>
    <row r="30" spans="1:11" s="7" customFormat="1" ht="50.1" customHeight="1">
      <c r="A30" s="284" t="s">
        <v>95</v>
      </c>
      <c r="B30" s="284"/>
      <c r="C30" s="286" t="s">
        <v>107</v>
      </c>
      <c r="D30" s="284" t="s">
        <v>884</v>
      </c>
      <c r="E30" s="5" t="s">
        <v>6</v>
      </c>
      <c r="F30" s="286" t="s">
        <v>260</v>
      </c>
      <c r="G30" s="284" t="s">
        <v>246</v>
      </c>
      <c r="H30" s="284"/>
      <c r="I30" s="284"/>
      <c r="J30" s="302">
        <v>668</v>
      </c>
      <c r="K30" s="292">
        <f>J30*курс!B2</f>
        <v>19372</v>
      </c>
    </row>
    <row r="31" spans="1:11" s="7" customFormat="1" ht="50.1" customHeight="1" thickBot="1">
      <c r="A31" s="285"/>
      <c r="B31" s="285"/>
      <c r="C31" s="287"/>
      <c r="D31" s="285"/>
      <c r="E31" s="6" t="s">
        <v>60</v>
      </c>
      <c r="F31" s="287"/>
      <c r="G31" s="285"/>
      <c r="H31" s="285"/>
      <c r="I31" s="285"/>
      <c r="J31" s="303"/>
      <c r="K31" s="296"/>
    </row>
    <row r="32" spans="1:11" s="7" customFormat="1" ht="50.1" customHeight="1">
      <c r="A32" s="284" t="s">
        <v>96</v>
      </c>
      <c r="B32" s="284"/>
      <c r="C32" s="294" t="s">
        <v>302</v>
      </c>
      <c r="D32" s="284" t="s">
        <v>884</v>
      </c>
      <c r="E32" s="5" t="s">
        <v>6</v>
      </c>
      <c r="F32" s="286" t="s">
        <v>260</v>
      </c>
      <c r="G32" s="284" t="s">
        <v>246</v>
      </c>
      <c r="H32" s="284"/>
      <c r="I32" s="284"/>
      <c r="J32" s="302">
        <v>1159</v>
      </c>
      <c r="K32" s="292">
        <f>J32*курс!B2</f>
        <v>33611</v>
      </c>
    </row>
    <row r="33" spans="1:11" s="7" customFormat="1" ht="50.1" customHeight="1" thickBot="1">
      <c r="A33" s="285"/>
      <c r="B33" s="285"/>
      <c r="C33" s="295"/>
      <c r="D33" s="285"/>
      <c r="E33" s="6" t="s">
        <v>60</v>
      </c>
      <c r="F33" s="287"/>
      <c r="G33" s="285"/>
      <c r="H33" s="285"/>
      <c r="I33" s="285"/>
      <c r="J33" s="303"/>
      <c r="K33" s="296"/>
    </row>
    <row r="34" spans="1:11" s="166" customFormat="1" ht="50.1" customHeight="1">
      <c r="A34" s="284" t="s">
        <v>794</v>
      </c>
      <c r="B34" s="284"/>
      <c r="C34" s="286" t="s">
        <v>799</v>
      </c>
      <c r="D34" s="284" t="s">
        <v>885</v>
      </c>
      <c r="E34" s="5" t="s">
        <v>6</v>
      </c>
      <c r="F34" s="286" t="s">
        <v>260</v>
      </c>
      <c r="G34" s="284" t="s">
        <v>246</v>
      </c>
      <c r="H34" s="162"/>
      <c r="I34" s="162"/>
      <c r="J34" s="302">
        <v>3053</v>
      </c>
      <c r="K34" s="292">
        <f>J34*курс!B2</f>
        <v>88537</v>
      </c>
    </row>
    <row r="35" spans="1:11" s="166" customFormat="1" ht="50.1" customHeight="1" thickBot="1">
      <c r="A35" s="285"/>
      <c r="B35" s="285"/>
      <c r="C35" s="287"/>
      <c r="D35" s="285"/>
      <c r="E35" s="163" t="s">
        <v>60</v>
      </c>
      <c r="F35" s="287"/>
      <c r="G35" s="285"/>
      <c r="H35" s="163"/>
      <c r="I35" s="163"/>
      <c r="J35" s="303"/>
      <c r="K35" s="296"/>
    </row>
    <row r="36" spans="1:11" ht="27.95" customHeight="1">
      <c r="A36" s="246"/>
      <c r="B36" s="246"/>
      <c r="C36" s="246"/>
      <c r="D36" s="21"/>
      <c r="E36" s="246"/>
      <c r="F36" s="55"/>
      <c r="G36" s="279" t="s">
        <v>893</v>
      </c>
      <c r="H36" s="246"/>
      <c r="I36" s="246"/>
      <c r="J36" s="246"/>
      <c r="K36" s="246"/>
    </row>
    <row r="37" spans="1:11" ht="29.1" customHeight="1">
      <c r="A37" s="246"/>
      <c r="B37" s="246"/>
      <c r="C37" s="246"/>
      <c r="D37" s="21"/>
      <c r="E37" s="246"/>
      <c r="F37" s="55"/>
      <c r="G37" s="279" t="s">
        <v>891</v>
      </c>
      <c r="H37" s="246"/>
      <c r="I37" s="246"/>
      <c r="J37" s="246"/>
      <c r="K37" s="246"/>
    </row>
    <row r="38" spans="1:11" ht="30" customHeight="1">
      <c r="A38" s="53"/>
      <c r="B38" s="246"/>
      <c r="C38" s="54"/>
      <c r="D38" s="21"/>
      <c r="E38" s="246"/>
      <c r="F38" s="55"/>
      <c r="G38" s="279" t="s">
        <v>892</v>
      </c>
      <c r="H38" s="246"/>
      <c r="I38" s="246"/>
      <c r="J38" s="246"/>
      <c r="K38" s="246"/>
    </row>
    <row r="39" spans="1:11" ht="18" customHeight="1" thickBot="1">
      <c r="A39" s="153"/>
      <c r="B39" s="246"/>
      <c r="C39" s="54"/>
      <c r="D39" s="21"/>
      <c r="E39" s="246"/>
      <c r="F39" s="55"/>
      <c r="G39" s="283" t="s">
        <v>895</v>
      </c>
      <c r="H39" s="283"/>
      <c r="I39" s="283"/>
      <c r="J39" s="283"/>
      <c r="K39" s="283"/>
    </row>
  </sheetData>
  <sheetProtection algorithmName="SHA-512" hashValue="zdSKTpT/Rn8DaCvVJLzAIdACcxUTnFeSfLlc00wSdMDPkLAHnB7uGjt8Ffabvp3OZ5wt5m5jGCLOA56kBPdBkw==" saltValue="sBPt8Eyz9ilHhOYsnP7RVQ==" spinCount="100000" sheet="1" objects="1" scenarios="1"/>
  <mergeCells count="137">
    <mergeCell ref="K12:K13"/>
    <mergeCell ref="A10:A11"/>
    <mergeCell ref="B10:B11"/>
    <mergeCell ref="C10:C11"/>
    <mergeCell ref="D10:D11"/>
    <mergeCell ref="J10:J11"/>
    <mergeCell ref="K10:K11"/>
    <mergeCell ref="F10:F11"/>
    <mergeCell ref="F12:F13"/>
    <mergeCell ref="G10:G11"/>
    <mergeCell ref="G12:G13"/>
    <mergeCell ref="G4:K4"/>
    <mergeCell ref="A6:K6"/>
    <mergeCell ref="A8:A9"/>
    <mergeCell ref="B8:B9"/>
    <mergeCell ref="C8:C9"/>
    <mergeCell ref="D8:D9"/>
    <mergeCell ref="J8:J9"/>
    <mergeCell ref="K8:K9"/>
    <mergeCell ref="F8:F9"/>
    <mergeCell ref="G8:G9"/>
    <mergeCell ref="H8:H9"/>
    <mergeCell ref="I8:I9"/>
    <mergeCell ref="H10:H11"/>
    <mergeCell ref="H12:H13"/>
    <mergeCell ref="I10:I11"/>
    <mergeCell ref="I12:I13"/>
    <mergeCell ref="A12:A13"/>
    <mergeCell ref="B12:B13"/>
    <mergeCell ref="C12:C13"/>
    <mergeCell ref="D12:D13"/>
    <mergeCell ref="J12:J13"/>
    <mergeCell ref="K16:K17"/>
    <mergeCell ref="A14:A15"/>
    <mergeCell ref="B14:B15"/>
    <mergeCell ref="C14:C15"/>
    <mergeCell ref="D14:D15"/>
    <mergeCell ref="J14:J15"/>
    <mergeCell ref="K14:K15"/>
    <mergeCell ref="F14:F15"/>
    <mergeCell ref="F16:F17"/>
    <mergeCell ref="G14:G15"/>
    <mergeCell ref="G16:G17"/>
    <mergeCell ref="H14:H15"/>
    <mergeCell ref="H16:H17"/>
    <mergeCell ref="I14:I15"/>
    <mergeCell ref="I16:I17"/>
    <mergeCell ref="A16:A17"/>
    <mergeCell ref="B16:B17"/>
    <mergeCell ref="C16:C17"/>
    <mergeCell ref="D16:D17"/>
    <mergeCell ref="J16:J17"/>
    <mergeCell ref="K24:K25"/>
    <mergeCell ref="A18:A19"/>
    <mergeCell ref="B18:B19"/>
    <mergeCell ref="C18:C19"/>
    <mergeCell ref="D18:D19"/>
    <mergeCell ref="J18:J19"/>
    <mergeCell ref="K18:K19"/>
    <mergeCell ref="F18:F19"/>
    <mergeCell ref="F24:F25"/>
    <mergeCell ref="G18:G19"/>
    <mergeCell ref="G24:G25"/>
    <mergeCell ref="H18:H19"/>
    <mergeCell ref="H24:H25"/>
    <mergeCell ref="I18:I19"/>
    <mergeCell ref="I24:I25"/>
    <mergeCell ref="A24:A25"/>
    <mergeCell ref="B24:B25"/>
    <mergeCell ref="C24:C25"/>
    <mergeCell ref="D24:D25"/>
    <mergeCell ref="J24:J25"/>
    <mergeCell ref="J20:J21"/>
    <mergeCell ref="J22:J23"/>
    <mergeCell ref="K28:K29"/>
    <mergeCell ref="A26:A27"/>
    <mergeCell ref="B26:B27"/>
    <mergeCell ref="C26:C27"/>
    <mergeCell ref="D26:D27"/>
    <mergeCell ref="J26:J27"/>
    <mergeCell ref="K26:K27"/>
    <mergeCell ref="F26:F27"/>
    <mergeCell ref="F28:F29"/>
    <mergeCell ref="G26:G27"/>
    <mergeCell ref="G28:G29"/>
    <mergeCell ref="H26:H27"/>
    <mergeCell ref="H28:H29"/>
    <mergeCell ref="I26:I27"/>
    <mergeCell ref="I28:I29"/>
    <mergeCell ref="A28:A29"/>
    <mergeCell ref="B28:B29"/>
    <mergeCell ref="C28:C29"/>
    <mergeCell ref="D28:D29"/>
    <mergeCell ref="J28:J29"/>
    <mergeCell ref="A32:A33"/>
    <mergeCell ref="B32:B33"/>
    <mergeCell ref="C32:C33"/>
    <mergeCell ref="D32:D33"/>
    <mergeCell ref="J32:J33"/>
    <mergeCell ref="A34:A35"/>
    <mergeCell ref="B34:B35"/>
    <mergeCell ref="C34:C35"/>
    <mergeCell ref="D34:D35"/>
    <mergeCell ref="J34:J35"/>
    <mergeCell ref="K30:K31"/>
    <mergeCell ref="F30:F31"/>
    <mergeCell ref="F32:F33"/>
    <mergeCell ref="G30:G31"/>
    <mergeCell ref="G32:G33"/>
    <mergeCell ref="H30:H31"/>
    <mergeCell ref="H32:H33"/>
    <mergeCell ref="I30:I31"/>
    <mergeCell ref="I32:I33"/>
    <mergeCell ref="G39:K39"/>
    <mergeCell ref="F34:F35"/>
    <mergeCell ref="G34:G35"/>
    <mergeCell ref="K34:K35"/>
    <mergeCell ref="A20:A21"/>
    <mergeCell ref="A22:A23"/>
    <mergeCell ref="B20:B21"/>
    <mergeCell ref="B22:B23"/>
    <mergeCell ref="C20:C21"/>
    <mergeCell ref="C22:C23"/>
    <mergeCell ref="D20:D21"/>
    <mergeCell ref="D22:D23"/>
    <mergeCell ref="F20:F21"/>
    <mergeCell ref="F22:F23"/>
    <mergeCell ref="G20:G21"/>
    <mergeCell ref="G22:G23"/>
    <mergeCell ref="K20:K21"/>
    <mergeCell ref="K22:K23"/>
    <mergeCell ref="K32:K33"/>
    <mergeCell ref="A30:A31"/>
    <mergeCell ref="B30:B31"/>
    <mergeCell ref="C30:C31"/>
    <mergeCell ref="D30:D31"/>
    <mergeCell ref="J30:J31"/>
  </mergeCells>
  <pageMargins left="0.25" right="0.25" top="0.75" bottom="0.75" header="0.3" footer="0.3"/>
  <pageSetup paperSize="9" scale="42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A643D-090D-E940-AFEF-BD2BA6AA5283}">
  <dimension ref="A1:K20"/>
  <sheetViews>
    <sheetView workbookViewId="0">
      <selection activeCell="G4" sqref="G4:K4"/>
    </sheetView>
  </sheetViews>
  <sheetFormatPr defaultColWidth="11" defaultRowHeight="15.75"/>
  <cols>
    <col min="1" max="1" width="10.125" customWidth="1"/>
    <col min="2" max="2" width="18.625" customWidth="1"/>
    <col min="3" max="3" width="16" customWidth="1"/>
    <col min="4" max="4" width="14.5" style="2" customWidth="1"/>
    <col min="5" max="5" width="10.5" customWidth="1"/>
    <col min="6" max="6" width="15.625" style="10" customWidth="1"/>
    <col min="7" max="7" width="14.5" style="10" customWidth="1"/>
    <col min="8" max="8" width="9.5" style="10" hidden="1" customWidth="1"/>
    <col min="9" max="9" width="12.625" style="10" hidden="1" customWidth="1"/>
    <col min="10" max="10" width="14.125" hidden="1" customWidth="1"/>
    <col min="11" max="11" width="21.125" customWidth="1"/>
  </cols>
  <sheetData>
    <row r="1" spans="1:11" ht="27.95" customHeight="1">
      <c r="A1" s="51"/>
      <c r="B1" s="51"/>
      <c r="C1" s="51"/>
      <c r="D1" s="21"/>
      <c r="E1" s="51"/>
      <c r="F1" s="55" t="s">
        <v>353</v>
      </c>
      <c r="G1" s="51"/>
      <c r="H1" s="51"/>
      <c r="I1" s="51"/>
      <c r="J1" s="51"/>
      <c r="K1" s="51"/>
    </row>
    <row r="2" spans="1:11" ht="29.1" customHeight="1">
      <c r="A2" s="51"/>
      <c r="B2" s="51"/>
      <c r="C2" s="51"/>
      <c r="D2" s="21"/>
      <c r="E2" s="51"/>
      <c r="F2" s="55" t="s">
        <v>354</v>
      </c>
      <c r="G2" s="51"/>
      <c r="H2" s="51"/>
      <c r="I2" s="51"/>
      <c r="J2" s="51"/>
      <c r="K2" s="51"/>
    </row>
    <row r="3" spans="1:11" ht="30" customHeight="1">
      <c r="A3" s="53" t="s">
        <v>61</v>
      </c>
      <c r="B3" s="51"/>
      <c r="C3" s="54" t="s">
        <v>352</v>
      </c>
      <c r="D3" s="21"/>
      <c r="E3" s="51"/>
      <c r="F3" s="55" t="s">
        <v>355</v>
      </c>
      <c r="G3" s="51"/>
      <c r="H3" s="51"/>
      <c r="I3" s="51"/>
      <c r="J3" s="51"/>
      <c r="K3" s="51"/>
    </row>
    <row r="4" spans="1:11" ht="15.95" customHeight="1">
      <c r="A4" s="53"/>
      <c r="B4" s="51"/>
      <c r="C4" s="54"/>
      <c r="D4" s="21"/>
      <c r="E4" s="51"/>
      <c r="F4" s="55"/>
      <c r="G4" s="345" t="s">
        <v>636</v>
      </c>
      <c r="H4" s="345"/>
      <c r="I4" s="345"/>
      <c r="J4" s="345"/>
      <c r="K4" s="345"/>
    </row>
    <row r="5" spans="1:11" ht="3.95" customHeight="1" thickBot="1"/>
    <row r="6" spans="1:11" s="1" customFormat="1" ht="30.95" customHeight="1" thickBot="1">
      <c r="A6" s="346" t="s">
        <v>121</v>
      </c>
      <c r="B6" s="311"/>
      <c r="C6" s="311"/>
      <c r="D6" s="311"/>
      <c r="E6" s="311"/>
      <c r="F6" s="311"/>
      <c r="G6" s="311"/>
      <c r="H6" s="311"/>
      <c r="I6" s="311"/>
      <c r="J6" s="311"/>
      <c r="K6" s="312"/>
    </row>
    <row r="7" spans="1:11" s="24" customFormat="1" ht="69" customHeight="1" thickBot="1">
      <c r="A7" s="22" t="s">
        <v>2</v>
      </c>
      <c r="B7" s="22" t="s">
        <v>3</v>
      </c>
      <c r="C7" s="22" t="s">
        <v>225</v>
      </c>
      <c r="D7" s="22" t="s">
        <v>5</v>
      </c>
      <c r="E7" s="22" t="s">
        <v>4</v>
      </c>
      <c r="F7" s="22" t="s">
        <v>224</v>
      </c>
      <c r="G7" s="22" t="s">
        <v>227</v>
      </c>
      <c r="H7" s="22" t="s">
        <v>228</v>
      </c>
      <c r="I7" s="22" t="s">
        <v>229</v>
      </c>
      <c r="J7" s="22" t="s">
        <v>226</v>
      </c>
      <c r="K7" s="23" t="s">
        <v>300</v>
      </c>
    </row>
    <row r="8" spans="1:11" s="7" customFormat="1" ht="50.1" customHeight="1">
      <c r="A8" s="325" t="s">
        <v>122</v>
      </c>
      <c r="B8" s="284"/>
      <c r="C8" s="284" t="s">
        <v>128</v>
      </c>
      <c r="D8" s="327" t="s">
        <v>127</v>
      </c>
      <c r="E8" s="5" t="s">
        <v>6</v>
      </c>
      <c r="F8" s="343" t="s">
        <v>362</v>
      </c>
      <c r="G8" s="284" t="s">
        <v>230</v>
      </c>
      <c r="H8" s="284"/>
      <c r="I8" s="284"/>
      <c r="J8" s="284"/>
      <c r="K8" s="286" t="s">
        <v>363</v>
      </c>
    </row>
    <row r="9" spans="1:11" s="7" customFormat="1" ht="50.1" customHeight="1" thickBot="1">
      <c r="A9" s="326"/>
      <c r="B9" s="285"/>
      <c r="C9" s="285"/>
      <c r="D9" s="328"/>
      <c r="E9" s="6" t="s">
        <v>7</v>
      </c>
      <c r="F9" s="344"/>
      <c r="G9" s="285"/>
      <c r="H9" s="285"/>
      <c r="I9" s="285"/>
      <c r="J9" s="285"/>
      <c r="K9" s="287"/>
    </row>
    <row r="10" spans="1:11" s="7" customFormat="1" ht="50.1" customHeight="1">
      <c r="A10" s="284" t="s">
        <v>123</v>
      </c>
      <c r="B10" s="284"/>
      <c r="C10" s="284" t="s">
        <v>129</v>
      </c>
      <c r="D10" s="284" t="s">
        <v>127</v>
      </c>
      <c r="E10" s="5" t="s">
        <v>6</v>
      </c>
      <c r="F10" s="343" t="s">
        <v>362</v>
      </c>
      <c r="G10" s="284" t="s">
        <v>230</v>
      </c>
      <c r="H10" s="284"/>
      <c r="I10" s="284"/>
      <c r="J10" s="284"/>
      <c r="K10" s="286" t="s">
        <v>363</v>
      </c>
    </row>
    <row r="11" spans="1:11" s="7" customFormat="1" ht="50.1" customHeight="1" thickBot="1">
      <c r="A11" s="285"/>
      <c r="B11" s="285"/>
      <c r="C11" s="285"/>
      <c r="D11" s="285"/>
      <c r="E11" s="6" t="s">
        <v>7</v>
      </c>
      <c r="F11" s="344"/>
      <c r="G11" s="285"/>
      <c r="H11" s="285"/>
      <c r="I11" s="285"/>
      <c r="J11" s="285"/>
      <c r="K11" s="287"/>
    </row>
    <row r="12" spans="1:11" s="7" customFormat="1" ht="63.95" customHeight="1">
      <c r="A12" s="284" t="s">
        <v>124</v>
      </c>
      <c r="B12" s="284"/>
      <c r="C12" s="284" t="s">
        <v>130</v>
      </c>
      <c r="D12" s="284" t="s">
        <v>127</v>
      </c>
      <c r="E12" s="5" t="s">
        <v>6</v>
      </c>
      <c r="F12" s="343" t="s">
        <v>362</v>
      </c>
      <c r="G12" s="284" t="s">
        <v>230</v>
      </c>
      <c r="H12" s="284"/>
      <c r="I12" s="284"/>
      <c r="J12" s="284"/>
      <c r="K12" s="317" t="s">
        <v>363</v>
      </c>
    </row>
    <row r="13" spans="1:11" s="7" customFormat="1" ht="68.099999999999994" customHeight="1" thickBot="1">
      <c r="A13" s="285"/>
      <c r="B13" s="285"/>
      <c r="C13" s="285"/>
      <c r="D13" s="285"/>
      <c r="E13" s="6" t="s">
        <v>7</v>
      </c>
      <c r="F13" s="344"/>
      <c r="G13" s="285"/>
      <c r="H13" s="285"/>
      <c r="I13" s="285"/>
      <c r="J13" s="285"/>
      <c r="K13" s="318"/>
    </row>
    <row r="14" spans="1:11" s="7" customFormat="1" ht="50.1" customHeight="1">
      <c r="A14" s="284" t="s">
        <v>125</v>
      </c>
      <c r="B14" s="284"/>
      <c r="C14" s="284" t="s">
        <v>131</v>
      </c>
      <c r="D14" s="284" t="s">
        <v>127</v>
      </c>
      <c r="E14" s="5" t="s">
        <v>6</v>
      </c>
      <c r="F14" s="343" t="s">
        <v>362</v>
      </c>
      <c r="G14" s="284" t="s">
        <v>230</v>
      </c>
      <c r="H14" s="284"/>
      <c r="I14" s="284"/>
      <c r="J14" s="284"/>
      <c r="K14" s="286" t="s">
        <v>363</v>
      </c>
    </row>
    <row r="15" spans="1:11" s="7" customFormat="1" ht="50.1" customHeight="1" thickBot="1">
      <c r="A15" s="285"/>
      <c r="B15" s="285"/>
      <c r="C15" s="285"/>
      <c r="D15" s="285"/>
      <c r="E15" s="6" t="s">
        <v>7</v>
      </c>
      <c r="F15" s="344"/>
      <c r="G15" s="285"/>
      <c r="H15" s="285"/>
      <c r="I15" s="285"/>
      <c r="J15" s="285"/>
      <c r="K15" s="287"/>
    </row>
    <row r="16" spans="1:11" s="7" customFormat="1" ht="50.1" customHeight="1">
      <c r="A16" s="284" t="s">
        <v>126</v>
      </c>
      <c r="B16" s="284"/>
      <c r="C16" s="284"/>
      <c r="D16" s="284" t="s">
        <v>127</v>
      </c>
      <c r="E16" s="5" t="s">
        <v>6</v>
      </c>
      <c r="F16" s="343" t="s">
        <v>362</v>
      </c>
      <c r="G16" s="284" t="s">
        <v>230</v>
      </c>
      <c r="H16" s="284"/>
      <c r="I16" s="284"/>
      <c r="J16" s="284"/>
      <c r="K16" s="286" t="s">
        <v>363</v>
      </c>
    </row>
    <row r="17" spans="1:11" s="7" customFormat="1" ht="50.1" customHeight="1" thickBot="1">
      <c r="A17" s="285"/>
      <c r="B17" s="285"/>
      <c r="C17" s="285"/>
      <c r="D17" s="285"/>
      <c r="E17" s="6" t="s">
        <v>7</v>
      </c>
      <c r="F17" s="344"/>
      <c r="G17" s="285"/>
      <c r="H17" s="285"/>
      <c r="I17" s="285"/>
      <c r="J17" s="285"/>
      <c r="K17" s="287"/>
    </row>
    <row r="18" spans="1:11" ht="27.95" customHeight="1">
      <c r="A18" s="52"/>
      <c r="B18" s="52"/>
      <c r="C18" s="52"/>
      <c r="D18" s="21"/>
      <c r="E18" s="52"/>
      <c r="F18" s="55" t="s">
        <v>353</v>
      </c>
      <c r="G18" s="52"/>
      <c r="H18" s="52"/>
      <c r="I18" s="52"/>
      <c r="J18" s="52"/>
      <c r="K18" s="52"/>
    </row>
    <row r="19" spans="1:11" ht="29.1" customHeight="1">
      <c r="A19" s="52"/>
      <c r="B19" s="52"/>
      <c r="C19" s="52"/>
      <c r="D19" s="21"/>
      <c r="E19" s="52"/>
      <c r="F19" s="55" t="s">
        <v>354</v>
      </c>
      <c r="G19" s="52"/>
      <c r="H19" s="52"/>
      <c r="I19" s="52"/>
      <c r="J19" s="52"/>
      <c r="K19" s="52"/>
    </row>
    <row r="20" spans="1:11" ht="30" customHeight="1">
      <c r="A20" s="53" t="s">
        <v>61</v>
      </c>
      <c r="B20" s="52"/>
      <c r="C20" s="54" t="s">
        <v>352</v>
      </c>
      <c r="D20" s="21"/>
      <c r="E20" s="52"/>
      <c r="F20" s="55" t="s">
        <v>355</v>
      </c>
      <c r="G20" s="52"/>
      <c r="H20" s="52"/>
      <c r="I20" s="52"/>
      <c r="J20" s="52"/>
      <c r="K20" s="52"/>
    </row>
  </sheetData>
  <mergeCells count="52">
    <mergeCell ref="K10:K11"/>
    <mergeCell ref="F10:F11"/>
    <mergeCell ref="F12:F13"/>
    <mergeCell ref="A10:A11"/>
    <mergeCell ref="B10:B11"/>
    <mergeCell ref="C10:C11"/>
    <mergeCell ref="D10:D11"/>
    <mergeCell ref="J10:J11"/>
    <mergeCell ref="H10:H11"/>
    <mergeCell ref="I10:I11"/>
    <mergeCell ref="B12:B13"/>
    <mergeCell ref="C12:C13"/>
    <mergeCell ref="D12:D13"/>
    <mergeCell ref="J12:J13"/>
    <mergeCell ref="G10:G11"/>
    <mergeCell ref="K12:K13"/>
    <mergeCell ref="G4:K4"/>
    <mergeCell ref="A6:K6"/>
    <mergeCell ref="A8:A9"/>
    <mergeCell ref="B8:B9"/>
    <mergeCell ref="C8:C9"/>
    <mergeCell ref="D8:D9"/>
    <mergeCell ref="J8:J9"/>
    <mergeCell ref="K8:K9"/>
    <mergeCell ref="F8:F9"/>
    <mergeCell ref="G8:G9"/>
    <mergeCell ref="H8:H9"/>
    <mergeCell ref="I8:I9"/>
    <mergeCell ref="K16:K17"/>
    <mergeCell ref="K14:K15"/>
    <mergeCell ref="F16:F17"/>
    <mergeCell ref="G16:G17"/>
    <mergeCell ref="H16:H17"/>
    <mergeCell ref="I16:I17"/>
    <mergeCell ref="J14:J15"/>
    <mergeCell ref="G12:G13"/>
    <mergeCell ref="H12:H13"/>
    <mergeCell ref="I12:I13"/>
    <mergeCell ref="A14:A15"/>
    <mergeCell ref="B14:B15"/>
    <mergeCell ref="C14:C15"/>
    <mergeCell ref="D14:D15"/>
    <mergeCell ref="F14:F15"/>
    <mergeCell ref="G14:G15"/>
    <mergeCell ref="H14:H15"/>
    <mergeCell ref="I14:I15"/>
    <mergeCell ref="A12:A13"/>
    <mergeCell ref="A16:A17"/>
    <mergeCell ref="B16:B17"/>
    <mergeCell ref="C16:C17"/>
    <mergeCell ref="D16:D17"/>
    <mergeCell ref="J16:J17"/>
  </mergeCells>
  <hyperlinks>
    <hyperlink ref="A3" r:id="rId1" xr:uid="{0FD2057E-B96F-2A4D-A4BB-00A252537D7C}"/>
    <hyperlink ref="A20" r:id="rId2" xr:uid="{DAEFF103-9AB0-9949-9290-940CBE1AF40F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</vt:i4>
      </vt:variant>
    </vt:vector>
  </HeadingPairs>
  <TitlesOfParts>
    <vt:vector size="15" baseType="lpstr">
      <vt:lpstr>3D та 2,5D</vt:lpstr>
      <vt:lpstr>Фотозони</vt:lpstr>
      <vt:lpstr>Арки</vt:lpstr>
      <vt:lpstr>Фонтани</vt:lpstr>
      <vt:lpstr>Сніжинки-зірки</vt:lpstr>
      <vt:lpstr>Мотиви</vt:lpstr>
      <vt:lpstr>Кронштейни</vt:lpstr>
      <vt:lpstr>Перетяжки</vt:lpstr>
      <vt:lpstr>Фігури з тканини</vt:lpstr>
      <vt:lpstr>Ялинки </vt:lpstr>
      <vt:lpstr>Ялинки з ілюмінацією</vt:lpstr>
      <vt:lpstr>Гірлянда</vt:lpstr>
      <vt:lpstr>Декор</vt:lpstr>
      <vt:lpstr>курс</vt:lpstr>
      <vt:lpstr>Гірлянда!Область_печати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Microsoft Office</dc:creator>
  <cp:lastModifiedBy>Admin</cp:lastModifiedBy>
  <cp:lastPrinted>2021-08-02T14:37:46Z</cp:lastPrinted>
  <dcterms:created xsi:type="dcterms:W3CDTF">2020-05-18T13:36:56Z</dcterms:created>
  <dcterms:modified xsi:type="dcterms:W3CDTF">2021-10-04T07:01:19Z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1403286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S9.0.3</vt:lpwstr>
  </property>
</Properties>
</file>